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<sst xmlns="http://schemas.openxmlformats.org/spreadsheetml/2006/main" count="93" uniqueCount="88">
  <si>
    <t>上级提前下达兴国县2023年转移支付资金情况表</t>
  </si>
  <si>
    <t>单位：元</t>
  </si>
  <si>
    <t>序号</t>
  </si>
  <si>
    <t>摘                 要</t>
  </si>
  <si>
    <t>文号</t>
  </si>
  <si>
    <t>金额</t>
  </si>
  <si>
    <t>关于提前下达2023年食品药品监督监管省级专项资金</t>
  </si>
  <si>
    <t>赣市财行字[2022]38号</t>
  </si>
  <si>
    <t>关于下达2023年小型水库移民解困资金</t>
  </si>
  <si>
    <t>赣市财农字[2022]123号</t>
  </si>
  <si>
    <t>关于提前下达2023年省级农业保险保费补贴（中央政策性险种保费补贴资金854.83万，省级特色险种保费补贴资金1014.18万，农房45.32万，公益林73015万）</t>
  </si>
  <si>
    <t>赣市财金字[2022]29号</t>
  </si>
  <si>
    <t>关于提前下达2023年省级普惠金融发展专项资金（创业担保贷款奖补资金）（就创中心）</t>
  </si>
  <si>
    <t>赣市财金字[2022]28号</t>
  </si>
  <si>
    <t>关于提前下达2023年中央普惠金融发展专项资金（创业担保贷款奖补资金111万，创业担保贷款贴息资金211万）（就创中心）</t>
  </si>
  <si>
    <t>赣市财金字[2022]33号</t>
  </si>
  <si>
    <t>关于提前下达2023年农村综合改革转移支付资金</t>
  </si>
  <si>
    <t>赣市财农字[2022]137号</t>
  </si>
  <si>
    <t>关于提前下达2023年国有企业退休人员社会化管理补助资金</t>
  </si>
  <si>
    <t>赣市财资字[2022]25号</t>
  </si>
  <si>
    <t>关于提前下达2023年省对县市均衡性转移支付预算（其中：2021年出台调资政策4786万）</t>
  </si>
  <si>
    <t>赣财预指[2022]48号</t>
  </si>
  <si>
    <t>关于提前下达2023年省级财政衔接推进乡村振兴补助资金（第一批） 功能科目21305 经济分类科目51301</t>
  </si>
  <si>
    <t>赣财乡振指[2022]9号</t>
  </si>
  <si>
    <t>关于提前下达2023年省财政安排的县级基本财力保障机制奖补资金</t>
  </si>
  <si>
    <t>赣财预指[2022]45号</t>
  </si>
  <si>
    <t>关于提前下达2023年流域生态补偿资金</t>
  </si>
  <si>
    <t>赣财预指[2022]46号</t>
  </si>
  <si>
    <t>关于提前下达2023年省级统筹整合用于高标准农田建设资金（省级农业产业发展专项） 功能科目2130153 经济分类科目51301</t>
  </si>
  <si>
    <t>赣财农指[2022]41号</t>
  </si>
  <si>
    <t>关于提前下达2023年省级统筹整合用于高标准农田建设资金（省级水利专项） 功能科目2130153 经济分类科目51301</t>
  </si>
  <si>
    <t>关于提前下达2023年城乡义务教育补助经费省级资金（公用经费省级资金1252.4万、家庭经济困难学生生活补助省级资金754.4万） 功能科目20502 经济分类科目51301</t>
  </si>
  <si>
    <t>赣财教指[2022]50号</t>
  </si>
  <si>
    <t>关于提前下达2023年省级衔接推进乡村振兴补助资金（第二批） 功能科目21305 经济分类科目51301</t>
  </si>
  <si>
    <t>赣财乡振指[2022]11号</t>
  </si>
  <si>
    <t>关于提前下达2023年重点生态功能区转移支付资金 经济分类科目51301</t>
  </si>
  <si>
    <t>赣财预指[2022]52号</t>
  </si>
  <si>
    <t>关于提前下达2023年学生资助补助经费省级资金（中职院校学生助学金96万、免学费257万，普通高中学生助学金108.8万、免学费30.3万） 功能科目205 经济分类科目51301</t>
  </si>
  <si>
    <t>赣财教指[2022]57号</t>
  </si>
  <si>
    <t>关于提前下达2023年部分保障性安居工程省级补助资金(公租房500万、保障性租赁住房536万、老旧小区改造152万） 功能科目2210106 2210108 2210109 经济分类科目51301</t>
  </si>
  <si>
    <t>赣市财综字[2022]22号</t>
  </si>
  <si>
    <t>关于提前下达2023年革命老区转移支付资金（革命老区2997万，赣南等原中央苏区补助4503万）</t>
  </si>
  <si>
    <t>赣财预指[2022]53号</t>
  </si>
  <si>
    <t>关于提前下达2023年中央农业保险保费补贴预算指标（除公益林以外其他险种1615.1万元、公益林73.15万元） 功能科目2130803 经济分类科目51301</t>
  </si>
  <si>
    <t>赣市财金字[2022]31号</t>
  </si>
  <si>
    <t>关于提前下达2023年中央财政衔接推进乡村振兴补助资金（巩固脱贫攻坚成果和乡村振兴13019万、以工代赈200万、少数民族发展165万） 功能科目21305 经济分类科目51301 01中央直达资金</t>
  </si>
  <si>
    <t>赣财乡振指[2022]15号</t>
  </si>
  <si>
    <t>关于提前下达2023年部分社会保障省级资金 （城乡居民基本养老保险省级财政补助资金） 功能科目2082602 经济分类科目51002</t>
  </si>
  <si>
    <t>赣财社指[2022]56号</t>
  </si>
  <si>
    <t>关于提前下达2023年农业生产发展资金(耕地地力保护补贴) 功能科目2130122 部门经济分类科目30310 政府经济分类科目50903 01中央直达资金</t>
  </si>
  <si>
    <t>赣财农指[2022]53号</t>
  </si>
  <si>
    <t>关于提前下达2023年生猪调出大县奖励资金 功能科目2160299 政府经济分类科目51301  01中央直达资金</t>
  </si>
  <si>
    <t>赣市财建字[2022]114号</t>
  </si>
  <si>
    <t>关于提前下达2023年国家生态文明试验区补助资金 功能科目211 政府经济分类科目51301</t>
  </si>
  <si>
    <t>赣财资环指[2022]45号</t>
  </si>
  <si>
    <t>关于提前下达2023年林业草原生态保护恢复资金 功能科目211 政府经济分类科目51301 01中央直达资金</t>
  </si>
  <si>
    <t>赣财资环指[2022]56号</t>
  </si>
  <si>
    <t>关于提前下达2023年中央财政林业改革发展资金（天然商品林管护补助1044.21万，公益林管护补助1778.86万） 功能科目21302 政府经济分类科目51301 01中央直达资金</t>
  </si>
  <si>
    <t>赣财资环指[2022]57号</t>
  </si>
  <si>
    <t>关于提前下达2023年城乡义务教育补助经费中央资金（公用经费8831万，家庭经济困难学生生活补助942.4万，农村校舍安全保障长效机制补助1667.7万，中央综合奖补157.9万，特岗教师工资性补助1407.7万，学生营养膳食补助6146.7万） 功能科目20502 政府经济分类科目51301 01中央直达资金</t>
  </si>
  <si>
    <t>赣财教指[2022]68号</t>
  </si>
  <si>
    <r>
      <t>关于提前下达2023年部分社会保障省级资金 （残疾人事业发展补助资金</t>
    </r>
    <r>
      <rPr>
        <sz val="11"/>
        <color indexed="10"/>
        <rFont val="宋体"/>
        <charset val="134"/>
      </rPr>
      <t>209.2万</t>
    </r>
    <r>
      <rPr>
        <sz val="11"/>
        <rFont val="宋体"/>
        <charset val="134"/>
      </rPr>
      <t>功能科目20811，关破改企业老工伤人员补助</t>
    </r>
    <r>
      <rPr>
        <sz val="11"/>
        <color indexed="10"/>
        <rFont val="宋体"/>
        <charset val="134"/>
      </rPr>
      <t>465万</t>
    </r>
    <r>
      <rPr>
        <sz val="11"/>
        <rFont val="宋体"/>
        <charset val="134"/>
      </rPr>
      <t>功能科目2082702，高校毕业生“三支一扶”生活补贴</t>
    </r>
    <r>
      <rPr>
        <sz val="11"/>
        <color indexed="10"/>
        <rFont val="宋体"/>
        <charset val="134"/>
      </rPr>
      <t>18.1万</t>
    </r>
    <r>
      <rPr>
        <sz val="11"/>
        <rFont val="宋体"/>
        <charset val="134"/>
      </rPr>
      <t>功能科目2080199，部分企业军队退役等人员解困和生活补助</t>
    </r>
    <r>
      <rPr>
        <sz val="11"/>
        <color indexed="10"/>
        <rFont val="宋体"/>
        <charset val="134"/>
      </rPr>
      <t>217.79万</t>
    </r>
    <r>
      <rPr>
        <sz val="11"/>
        <rFont val="宋体"/>
        <charset val="134"/>
      </rPr>
      <t>功能科目2089999，优抚对象补助经费</t>
    </r>
    <r>
      <rPr>
        <sz val="11"/>
        <color indexed="10"/>
        <rFont val="宋体"/>
        <charset val="134"/>
      </rPr>
      <t>1036万</t>
    </r>
    <r>
      <rPr>
        <sz val="11"/>
        <rFont val="宋体"/>
        <charset val="134"/>
      </rPr>
      <t>功能科目20808，生活补贴和重度残疾人护理补贴</t>
    </r>
    <r>
      <rPr>
        <sz val="11"/>
        <color indexed="10"/>
        <rFont val="宋体"/>
        <charset val="134"/>
      </rPr>
      <t>1287.29万</t>
    </r>
    <r>
      <rPr>
        <sz val="11"/>
        <rFont val="宋体"/>
        <charset val="134"/>
      </rPr>
      <t>功能科目2081107，城镇困难群众脱贫解困</t>
    </r>
    <r>
      <rPr>
        <sz val="11"/>
        <color indexed="10"/>
        <rFont val="宋体"/>
        <charset val="134"/>
      </rPr>
      <t>270万</t>
    </r>
    <r>
      <rPr>
        <sz val="11"/>
        <rFont val="宋体"/>
        <charset val="134"/>
      </rPr>
      <t>功能科目208，提高二十世纪六十年代精简退职老弱残职工救济补助标准</t>
    </r>
    <r>
      <rPr>
        <sz val="11"/>
        <color indexed="10"/>
        <rFont val="宋体"/>
        <charset val="134"/>
      </rPr>
      <t>196万</t>
    </r>
    <r>
      <rPr>
        <sz val="11"/>
        <rFont val="宋体"/>
        <charset val="134"/>
      </rPr>
      <t>功能科目208，农村离任老村支书、村主任生活补贴补助</t>
    </r>
    <r>
      <rPr>
        <sz val="11"/>
        <color indexed="10"/>
        <rFont val="宋体"/>
        <charset val="134"/>
      </rPr>
      <t>128万</t>
    </r>
    <r>
      <rPr>
        <sz val="11"/>
        <rFont val="宋体"/>
        <charset val="134"/>
      </rPr>
      <t>功能科目208，居委会及三院人员工作补贴</t>
    </r>
    <r>
      <rPr>
        <sz val="11"/>
        <color indexed="10"/>
        <rFont val="宋体"/>
        <charset val="134"/>
      </rPr>
      <t>7.31</t>
    </r>
    <r>
      <rPr>
        <sz val="11"/>
        <rFont val="宋体"/>
        <charset val="134"/>
      </rPr>
      <t>万功能科目208，三院人员生活补贴</t>
    </r>
    <r>
      <rPr>
        <sz val="11"/>
        <color indexed="10"/>
        <rFont val="宋体"/>
        <charset val="134"/>
      </rPr>
      <t>32万</t>
    </r>
    <r>
      <rPr>
        <sz val="11"/>
        <rFont val="宋体"/>
        <charset val="134"/>
      </rPr>
      <t>功能科目208，义务兵家庭优待金</t>
    </r>
    <r>
      <rPr>
        <sz val="11"/>
        <color indexed="10"/>
        <rFont val="宋体"/>
        <charset val="134"/>
      </rPr>
      <t>94万</t>
    </r>
    <r>
      <rPr>
        <sz val="11"/>
        <rFont val="宋体"/>
        <charset val="134"/>
      </rPr>
      <t>功能科目20808，退役士兵一次性经济补助</t>
    </r>
    <r>
      <rPr>
        <sz val="11"/>
        <color indexed="10"/>
        <rFont val="宋体"/>
        <charset val="134"/>
      </rPr>
      <t>69.1万</t>
    </r>
    <r>
      <rPr>
        <sz val="11"/>
        <rFont val="宋体"/>
        <charset val="134"/>
      </rPr>
      <t>功能科目20809，安置培训</t>
    </r>
    <r>
      <rPr>
        <sz val="11"/>
        <color indexed="10"/>
        <rFont val="宋体"/>
        <charset val="134"/>
      </rPr>
      <t>7.15万</t>
    </r>
    <r>
      <rPr>
        <sz val="11"/>
        <rFont val="宋体"/>
        <charset val="134"/>
      </rPr>
      <t>功能科目20809，为老年人办理人身意外保险</t>
    </r>
    <r>
      <rPr>
        <sz val="11"/>
        <color indexed="10"/>
        <rFont val="宋体"/>
        <charset val="134"/>
      </rPr>
      <t>28万</t>
    </r>
    <r>
      <rPr>
        <sz val="11"/>
        <rFont val="宋体"/>
        <charset val="134"/>
      </rPr>
      <t>功能科目2101601，养老服务体系建设</t>
    </r>
    <r>
      <rPr>
        <sz val="11"/>
        <color indexed="10"/>
        <rFont val="宋体"/>
        <charset val="134"/>
      </rPr>
      <t>124.1万</t>
    </r>
    <r>
      <rPr>
        <sz val="11"/>
        <rFont val="宋体"/>
        <charset val="134"/>
      </rPr>
      <t>功能科目2081006，社会福利</t>
    </r>
    <r>
      <rPr>
        <sz val="11"/>
        <color indexed="10"/>
        <rFont val="宋体"/>
        <charset val="134"/>
      </rPr>
      <t>47万</t>
    </r>
    <r>
      <rPr>
        <sz val="11"/>
        <rFont val="宋体"/>
        <charset val="134"/>
      </rPr>
      <t>功能科目2089999，烈士纪念设施</t>
    </r>
    <r>
      <rPr>
        <sz val="11"/>
        <color indexed="10"/>
        <rFont val="宋体"/>
        <charset val="134"/>
      </rPr>
      <t>10万</t>
    </r>
    <r>
      <rPr>
        <sz val="11"/>
        <rFont val="宋体"/>
        <charset val="134"/>
      </rPr>
      <t>功能科目2089999）</t>
    </r>
  </si>
  <si>
    <t>赣市财社字[2022]74号</t>
  </si>
  <si>
    <t>关于提前下达2023年部分社会保障省级资金（城乡居民基本医疗保险补助10386万功能科目2101202，城乡居民基本养老保险补助2889万功能科目2082602，困难群众救助补助（含临时救助）5104万功能科目208，基本公卫904万功能科目21004）</t>
  </si>
  <si>
    <t>关于提前下达2023年部分社会保障省级资金（城乡困难群众大病医疗救助674万功能科目2101301，优抚对象医疗保障72万功能科目210，计划生育服务166万功能科目21004，乡医及人才补助214万功能科目21002、21003，基本药物制度343万功能科目21003，重大传染病防控服务专项204万功能科目21004）</t>
  </si>
  <si>
    <t>关于提前下达2023年部分中央财政城镇保障性安居工程补助资金预算（租赁住房保障12280万功能科目2210110，老旧小区改造907万功能科目2210108，棚户区改造832万功能科目2210103）</t>
  </si>
  <si>
    <t>赣市财综字[2022]27号</t>
  </si>
  <si>
    <t>关于提前下达2023年学生资助补助经费中央预算 功能科目205 经济分类科目51301 01中央直达资金</t>
  </si>
  <si>
    <t>赣财教指[2022]71号</t>
  </si>
  <si>
    <t>关于提前下达2023年政法转移支付资金(公安中央811.47万、省级324.58万，司法中央165.5万、省级125.6万，政法委省级27.52万，服装、保险、枪支弹药经费省级80.06万，服装、枪支弹药留省集中采购，保险统一投保） 功能科目204</t>
  </si>
  <si>
    <t>赣市财行字[2022]47号</t>
  </si>
  <si>
    <t>关于提前下达2023年城乡居民基本养老保险中央财政补助资金 功能科目2082602 支出经济分类51002 01中央直达资金</t>
  </si>
  <si>
    <t>赣财社指[2022]66号</t>
  </si>
  <si>
    <t>关于提前下达2023年基本养老保险中央财政补助资金 功能科目2080507 支出经济科目51002 01直达资金</t>
  </si>
  <si>
    <t>赣财社指[2022]72号</t>
  </si>
  <si>
    <t>关于提前下达2023年中央财政医疗救助补助资金预算 功能科目2101301 经济分类科目51301 01中央直达资金</t>
  </si>
  <si>
    <t>赣财社指[2022]90号</t>
  </si>
  <si>
    <t>关于提前下达2023年中央水利发展资金（小型病险水库除险加固431万、农村饮水工程维修养护157万、小型水库工程维修养护137万、山洪灾害防治措施维修养护38万、水资源管理19万、农业水价综合改革68万、水土保持工程建设250万） 功能科目21303 经济分类科目51301</t>
  </si>
  <si>
    <t>赣市财农字[2023]1号</t>
  </si>
  <si>
    <t>关于提前下达2023年优抚对象补助经费和优抚对象医疗保障 功能科目20808 经济分类科目51301 01中央直达资金</t>
  </si>
  <si>
    <t>赣市财社字[2023]9号</t>
  </si>
  <si>
    <t>关于提前下达2023年优抚对象补助经费和优抚对象医疗保障 功能科目210 经济分类科目51301 01中央直达资金</t>
  </si>
  <si>
    <t>关于提前下达第三批支持基层落实减税降费和重点民生转移支付资金 01中央直达资金</t>
  </si>
  <si>
    <t>赣财预指[2022]31号</t>
  </si>
  <si>
    <t>关于提前下达第三批支持基层落实减税降费和重点民生转移支付资金01中央直达资金</t>
  </si>
  <si>
    <t>关于提前下达2023年中央农田建设补助资金 功能科目2130153 经济分类科目51301  01中央直达资金</t>
  </si>
  <si>
    <t>赣财农指[2022]51号</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</si>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</sst>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_ ;_ * \-#,##0_ ;_ * &quot;-&quot;??_ ;_ @_ "/>
  </numFmts>
  <fonts count="28">
    <font>
      <sz val="11"/>
      <color theme="1"/>
      <name val="宋体"/>
      <charset val="134"/>
      <scheme val="minor"/>
    </font>
    <font>
      <sz val="12"/>
      <name val="宋体"/>
      <charset val="134"/>
    </font>
    <font>
      <sz val="11"/>
      <name val="宋体"/>
      <charset val="134"/>
    </font>
    <font>
      <b/>
      <sz val="22"/>
      <name val="黑体"/>
      <charset val="134"/>
    </font>
    <font>
      <b/>
      <sz val="12"/>
      <color indexed="8"/>
      <name val="宋体"/>
      <charset val="134"/>
    </font>
    <font>
      <b/>
      <sz val="11"/>
      <color indexed="8"/>
      <name val="宋体"/>
      <charset val="134"/>
    </font>
    <font>
      <b/>
      <sz val="14"/>
      <name val="宋体"/>
      <charset val="134"/>
    </font>
    <font>
      <b/>
      <i/>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10"/>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6"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11" borderId="0" applyNumberFormat="0" applyBorder="0" applyAlignment="0" applyProtection="0">
      <alignment vertical="center"/>
    </xf>
    <xf numFmtId="0" fontId="14" fillId="0" borderId="8" applyNumberFormat="0" applyFill="0" applyAlignment="0" applyProtection="0">
      <alignment vertical="center"/>
    </xf>
    <xf numFmtId="0" fontId="11" fillId="12" borderId="0" applyNumberFormat="0" applyBorder="0" applyAlignment="0" applyProtection="0">
      <alignment vertical="center"/>
    </xf>
    <xf numFmtId="0" fontId="20" fillId="13" borderId="9" applyNumberFormat="0" applyAlignment="0" applyProtection="0">
      <alignment vertical="center"/>
    </xf>
    <xf numFmtId="0" fontId="21" fillId="13" borderId="5" applyNumberFormat="0" applyAlignment="0" applyProtection="0">
      <alignment vertical="center"/>
    </xf>
    <xf numFmtId="0" fontId="22" fillId="14" borderId="10"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cellStyleXfs>
  <cellXfs count="30">
    <xf numFmtId="0" fontId="0" fillId="0" borderId="0" xfId="0">
      <alignment vertical="center"/>
    </xf>
    <xf numFmtId="0" fontId="1" fillId="0" borderId="0" xfId="0" applyFont="1" applyFill="1" applyBorder="1" applyAlignment="1"/>
    <xf numFmtId="0" fontId="2" fillId="0" borderId="0" xfId="0" applyFont="1" applyFill="1" applyBorder="1" applyAlignment="1">
      <alignment horizontal="left"/>
    </xf>
    <xf numFmtId="0" fontId="2" fillId="0" borderId="0" xfId="0" applyFont="1" applyFill="1" applyBorder="1" applyAlignment="1"/>
    <xf numFmtId="0" fontId="1" fillId="0" borderId="0" xfId="0" applyFont="1" applyFill="1" applyBorder="1" applyAlignment="1">
      <alignment horizontal="left"/>
    </xf>
    <xf numFmtId="0" fontId="1" fillId="0" borderId="0" xfId="0" applyFont="1" applyFill="1" applyBorder="1" applyAlignment="1">
      <alignment vertical="center"/>
    </xf>
    <xf numFmtId="0" fontId="1" fillId="0" borderId="0" xfId="0" applyFont="1" applyFill="1" applyBorder="1" applyAlignment="1">
      <alignment horizontal="center"/>
    </xf>
    <xf numFmtId="176" fontId="1" fillId="0" borderId="0" xfId="8" applyNumberFormat="1" applyFont="1" applyAlignment="1"/>
    <xf numFmtId="0" fontId="3" fillId="0" borderId="0" xfId="0" applyFont="1" applyFill="1" applyBorder="1" applyAlignment="1">
      <alignment horizontal="center"/>
    </xf>
    <xf numFmtId="176" fontId="1" fillId="0" borderId="0" xfId="8" applyNumberFormat="1" applyFont="1" applyAlignment="1">
      <alignment horizontal="right"/>
    </xf>
    <xf numFmtId="0" fontId="4" fillId="0" borderId="1" xfId="0" applyFont="1" applyFill="1" applyBorder="1" applyAlignment="1">
      <alignment horizontal="center"/>
    </xf>
    <xf numFmtId="0" fontId="4" fillId="0" borderId="1" xfId="0" applyFont="1" applyFill="1" applyBorder="1" applyAlignment="1">
      <alignment horizontal="center" wrapText="1"/>
    </xf>
    <xf numFmtId="0" fontId="5" fillId="0" borderId="2" xfId="0" applyFont="1" applyFill="1" applyBorder="1" applyAlignment="1">
      <alignment horizontal="center"/>
    </xf>
    <xf numFmtId="176" fontId="4" fillId="0" borderId="2" xfId="8" applyNumberFormat="1" applyFont="1" applyBorder="1" applyAlignment="1">
      <alignment horizontal="center"/>
    </xf>
    <xf numFmtId="0" fontId="2" fillId="0" borderId="3" xfId="0" applyFont="1" applyFill="1" applyBorder="1" applyAlignment="1">
      <alignment horizontal="center"/>
    </xf>
    <xf numFmtId="0" fontId="2" fillId="2" borderId="3" xfId="0" applyFont="1" applyFill="1" applyBorder="1" applyAlignment="1">
      <alignment horizontal="left" wrapText="1"/>
    </xf>
    <xf numFmtId="0" fontId="2" fillId="0" borderId="1" xfId="0" applyFont="1" applyFill="1" applyBorder="1" applyAlignment="1">
      <alignment horizontal="left" wrapText="1"/>
    </xf>
    <xf numFmtId="176" fontId="1" fillId="0" borderId="1" xfId="8" applyNumberFormat="1" applyFont="1" applyBorder="1" applyAlignment="1">
      <alignment horizontal="center"/>
    </xf>
    <xf numFmtId="0" fontId="2" fillId="3" borderId="3" xfId="0" applyFont="1" applyFill="1" applyBorder="1" applyAlignment="1">
      <alignment horizontal="left" wrapText="1"/>
    </xf>
    <xf numFmtId="0" fontId="2" fillId="0" borderId="1" xfId="0" applyFont="1" applyFill="1" applyBorder="1" applyAlignment="1">
      <alignment wrapText="1"/>
    </xf>
    <xf numFmtId="176" fontId="2" fillId="0" borderId="1" xfId="8" applyNumberFormat="1" applyFont="1" applyBorder="1"/>
    <xf numFmtId="0" fontId="2" fillId="0" borderId="4" xfId="0" applyFont="1" applyFill="1" applyBorder="1" applyAlignment="1">
      <alignment horizontal="left"/>
    </xf>
    <xf numFmtId="0" fontId="2" fillId="0" borderId="1" xfId="0" applyFont="1" applyFill="1" applyBorder="1" applyAlignment="1">
      <alignment wrapText="1"/>
    </xf>
    <xf numFmtId="176" fontId="2" fillId="0" borderId="1" xfId="8" applyNumberFormat="1" applyFont="1" applyBorder="1" applyAlignment="1"/>
    <xf numFmtId="0" fontId="2" fillId="0" borderId="1" xfId="0" applyFont="1" applyFill="1" applyBorder="1" applyAlignment="1">
      <alignment wrapText="1"/>
    </xf>
    <xf numFmtId="0" fontId="2" fillId="0" borderId="1" xfId="0" applyFont="1" applyFill="1" applyBorder="1" applyAlignment="1">
      <alignment horizontal="left" wrapText="1"/>
    </xf>
    <xf numFmtId="0" fontId="1" fillId="0" borderId="1" xfId="0" applyFont="1" applyFill="1" applyBorder="1" applyAlignment="1">
      <alignment horizontal="left"/>
    </xf>
    <xf numFmtId="0" fontId="6" fillId="0" borderId="1" xfId="0" applyFont="1" applyFill="1" applyBorder="1" applyAlignment="1">
      <alignment horizontal="center" vertical="center"/>
    </xf>
    <xf numFmtId="176" fontId="7" fillId="0" borderId="1" xfId="8" applyNumberFormat="1" applyFont="1" applyBorder="1" applyAlignment="1">
      <alignment horizontal="left"/>
    </xf>
    <xf numFmtId="176" fontId="1" fillId="0" borderId="0" xfId="8" applyNumberFormat="1" applyFont="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7"/>
  <sheetViews>
    <sheetView tabSelected="1" topLeftCell="A38" workbookViewId="0">
      <selection activeCell="F46" sqref="F46"/>
    </sheetView>
  </sheetViews>
  <sheetFormatPr defaultColWidth="9" defaultRowHeight="14.25" outlineLevelCol="3"/>
  <cols>
    <col min="1" max="1" width="8.375" style="6" customWidth="1"/>
    <col min="2" max="2" width="48.25" style="1" customWidth="1"/>
    <col min="3" max="3" width="23" style="2" customWidth="1"/>
    <col min="4" max="4" width="21.5" style="7" customWidth="1"/>
    <col min="5" max="5" width="13.875" style="1"/>
    <col min="6" max="16384" width="9" style="1"/>
  </cols>
  <sheetData>
    <row r="1" s="1" customFormat="1" ht="26.25" customHeight="1" spans="1:4">
      <c r="A1" s="8" t="s">
        <v>0</v>
      </c>
      <c r="B1" s="8"/>
      <c r="C1" s="8"/>
      <c r="D1" s="8"/>
    </row>
    <row r="2" s="1" customFormat="1" ht="18" customHeight="1" spans="1:4">
      <c r="A2" s="6"/>
      <c r="C2" s="2"/>
      <c r="D2" s="9" t="s">
        <v>1</v>
      </c>
    </row>
    <row r="3" s="1" customFormat="1" spans="1:4">
      <c r="A3" s="10" t="s">
        <v>2</v>
      </c>
      <c r="B3" s="11" t="s">
        <v>3</v>
      </c>
      <c r="C3" s="12" t="s">
        <v>4</v>
      </c>
      <c r="D3" s="13" t="s">
        <v>5</v>
      </c>
    </row>
    <row r="4" s="1" customFormat="1" spans="1:4">
      <c r="A4" s="14">
        <v>1</v>
      </c>
      <c r="B4" s="15" t="s">
        <v>6</v>
      </c>
      <c r="C4" s="16" t="s">
        <v>7</v>
      </c>
      <c r="D4" s="17">
        <v>288000</v>
      </c>
    </row>
    <row r="5" s="1" customFormat="1" spans="1:4">
      <c r="A5" s="14">
        <v>2</v>
      </c>
      <c r="B5" s="18" t="s">
        <v>8</v>
      </c>
      <c r="C5" s="19" t="s">
        <v>9</v>
      </c>
      <c r="D5" s="20">
        <v>270000</v>
      </c>
    </row>
    <row r="6" s="1" customFormat="1" ht="40.5" spans="1:4">
      <c r="A6" s="14">
        <v>3</v>
      </c>
      <c r="B6" s="18" t="s">
        <v>10</v>
      </c>
      <c r="C6" s="19" t="s">
        <v>11</v>
      </c>
      <c r="D6" s="20">
        <v>19874800</v>
      </c>
    </row>
    <row r="7" s="1" customFormat="1" ht="27" spans="1:4">
      <c r="A7" s="14">
        <v>4</v>
      </c>
      <c r="B7" s="18" t="s">
        <v>12</v>
      </c>
      <c r="C7" s="19" t="s">
        <v>13</v>
      </c>
      <c r="D7" s="20">
        <v>460000</v>
      </c>
    </row>
    <row r="8" s="1" customFormat="1" ht="40.5" spans="1:4">
      <c r="A8" s="14">
        <v>5</v>
      </c>
      <c r="B8" s="18" t="s">
        <v>14</v>
      </c>
      <c r="C8" s="19" t="s">
        <v>15</v>
      </c>
      <c r="D8" s="20">
        <v>3220000</v>
      </c>
    </row>
    <row r="9" s="1" customFormat="1" spans="1:4">
      <c r="A9" s="14">
        <v>6</v>
      </c>
      <c r="B9" s="18" t="s">
        <v>16</v>
      </c>
      <c r="C9" s="19" t="s">
        <v>17</v>
      </c>
      <c r="D9" s="20">
        <v>4248750</v>
      </c>
    </row>
    <row r="10" s="2" customFormat="1" ht="13.5" spans="1:4">
      <c r="A10" s="14">
        <v>7</v>
      </c>
      <c r="B10" s="21" t="s">
        <v>18</v>
      </c>
      <c r="C10" s="16" t="s">
        <v>19</v>
      </c>
      <c r="D10" s="20">
        <v>585300</v>
      </c>
    </row>
    <row r="11" s="2" customFormat="1" ht="27" spans="1:4">
      <c r="A11" s="14">
        <v>8</v>
      </c>
      <c r="B11" s="22" t="s">
        <v>20</v>
      </c>
      <c r="C11" s="16" t="s">
        <v>21</v>
      </c>
      <c r="D11" s="23">
        <v>673673000</v>
      </c>
    </row>
    <row r="12" s="3" customFormat="1" ht="27" spans="1:4">
      <c r="A12" s="14">
        <v>9</v>
      </c>
      <c r="B12" s="24" t="s">
        <v>22</v>
      </c>
      <c r="C12" s="16" t="s">
        <v>23</v>
      </c>
      <c r="D12" s="23">
        <v>4300000</v>
      </c>
    </row>
    <row r="13" s="1" customFormat="1" ht="27" spans="1:4">
      <c r="A13" s="14">
        <v>10</v>
      </c>
      <c r="B13" s="24" t="s">
        <v>24</v>
      </c>
      <c r="C13" s="16" t="s">
        <v>25</v>
      </c>
      <c r="D13" s="23">
        <v>20050000</v>
      </c>
    </row>
    <row r="14" s="1" customFormat="1" spans="1:4">
      <c r="A14" s="14">
        <v>11</v>
      </c>
      <c r="B14" s="24" t="s">
        <v>26</v>
      </c>
      <c r="C14" s="16" t="s">
        <v>27</v>
      </c>
      <c r="D14" s="23">
        <v>16830000</v>
      </c>
    </row>
    <row r="15" s="1" customFormat="1" ht="40.5" spans="1:4">
      <c r="A15" s="14">
        <v>12</v>
      </c>
      <c r="B15" s="24" t="s">
        <v>28</v>
      </c>
      <c r="C15" s="16" t="s">
        <v>29</v>
      </c>
      <c r="D15" s="23">
        <v>7040000</v>
      </c>
    </row>
    <row r="16" s="1" customFormat="1" ht="40.5" spans="1:4">
      <c r="A16" s="14">
        <v>13</v>
      </c>
      <c r="B16" s="24" t="s">
        <v>30</v>
      </c>
      <c r="C16" s="16" t="s">
        <v>29</v>
      </c>
      <c r="D16" s="23">
        <v>4000000</v>
      </c>
    </row>
    <row r="17" s="1" customFormat="1" ht="40.5" spans="1:4">
      <c r="A17" s="14">
        <v>14</v>
      </c>
      <c r="B17" s="24" t="s">
        <v>31</v>
      </c>
      <c r="C17" s="16" t="s">
        <v>32</v>
      </c>
      <c r="D17" s="23">
        <f>12524000+7544000</f>
        <v>20068000</v>
      </c>
    </row>
    <row r="18" s="1" customFormat="1" ht="27" spans="1:4">
      <c r="A18" s="14">
        <v>15</v>
      </c>
      <c r="B18" s="24" t="s">
        <v>33</v>
      </c>
      <c r="C18" s="16" t="s">
        <v>34</v>
      </c>
      <c r="D18" s="23">
        <v>108660000</v>
      </c>
    </row>
    <row r="19" s="1" customFormat="1" ht="27" spans="1:4">
      <c r="A19" s="14">
        <v>16</v>
      </c>
      <c r="B19" s="24" t="s">
        <v>35</v>
      </c>
      <c r="C19" s="16" t="s">
        <v>36</v>
      </c>
      <c r="D19" s="23">
        <v>40850000</v>
      </c>
    </row>
    <row r="20" s="1" customFormat="1" ht="27" customHeight="1" spans="1:4">
      <c r="A20" s="14">
        <v>17</v>
      </c>
      <c r="B20" s="24" t="s">
        <v>37</v>
      </c>
      <c r="C20" s="16" t="s">
        <v>38</v>
      </c>
      <c r="D20" s="23">
        <f>960000+2570000+1088000+303000</f>
        <v>4921000</v>
      </c>
    </row>
    <row r="21" s="1" customFormat="1" ht="54" spans="1:4">
      <c r="A21" s="14">
        <v>18</v>
      </c>
      <c r="B21" s="24" t="s">
        <v>39</v>
      </c>
      <c r="C21" s="24" t="s">
        <v>40</v>
      </c>
      <c r="D21" s="23">
        <f>5000000+5360000+1520000</f>
        <v>11880000</v>
      </c>
    </row>
    <row r="22" s="1" customFormat="1" ht="27" spans="1:4">
      <c r="A22" s="14">
        <v>19</v>
      </c>
      <c r="B22" s="24" t="s">
        <v>41</v>
      </c>
      <c r="C22" s="16" t="s">
        <v>42</v>
      </c>
      <c r="D22" s="23">
        <v>75000000</v>
      </c>
    </row>
    <row r="23" s="1" customFormat="1" ht="40.5" spans="1:4">
      <c r="A23" s="14">
        <v>20</v>
      </c>
      <c r="B23" s="24" t="s">
        <v>43</v>
      </c>
      <c r="C23" s="24" t="s">
        <v>44</v>
      </c>
      <c r="D23" s="23">
        <f>16151000+731500</f>
        <v>16882500</v>
      </c>
    </row>
    <row r="24" s="1" customFormat="1" ht="54" spans="1:4">
      <c r="A24" s="14">
        <v>21</v>
      </c>
      <c r="B24" s="24" t="s">
        <v>45</v>
      </c>
      <c r="C24" s="16" t="s">
        <v>46</v>
      </c>
      <c r="D24" s="23">
        <v>133840000</v>
      </c>
    </row>
    <row r="25" s="1" customFormat="1" ht="40.5" spans="1:4">
      <c r="A25" s="14">
        <v>22</v>
      </c>
      <c r="B25" s="24" t="s">
        <v>47</v>
      </c>
      <c r="C25" s="16" t="s">
        <v>48</v>
      </c>
      <c r="D25" s="23">
        <v>28890000</v>
      </c>
    </row>
    <row r="26" s="1" customFormat="1" ht="40.5" spans="1:4">
      <c r="A26" s="14">
        <v>23</v>
      </c>
      <c r="B26" s="24" t="s">
        <v>49</v>
      </c>
      <c r="C26" s="16" t="s">
        <v>50</v>
      </c>
      <c r="D26" s="23">
        <v>59230000</v>
      </c>
    </row>
    <row r="27" s="1" customFormat="1" ht="27" spans="1:4">
      <c r="A27" s="14">
        <v>24</v>
      </c>
      <c r="B27" s="24" t="s">
        <v>51</v>
      </c>
      <c r="C27" s="25" t="s">
        <v>52</v>
      </c>
      <c r="D27" s="23">
        <v>6120000</v>
      </c>
    </row>
    <row r="28" s="1" customFormat="1" ht="27" spans="1:4">
      <c r="A28" s="14">
        <v>25</v>
      </c>
      <c r="B28" s="24" t="s">
        <v>53</v>
      </c>
      <c r="C28" s="16" t="s">
        <v>54</v>
      </c>
      <c r="D28" s="23">
        <v>8120000</v>
      </c>
    </row>
    <row r="29" s="1" customFormat="1" ht="27" spans="1:4">
      <c r="A29" s="14">
        <v>26</v>
      </c>
      <c r="B29" s="24" t="s">
        <v>55</v>
      </c>
      <c r="C29" s="16" t="s">
        <v>56</v>
      </c>
      <c r="D29" s="23">
        <v>15000000</v>
      </c>
    </row>
    <row r="30" s="1" customFormat="1" ht="54" spans="1:4">
      <c r="A30" s="14">
        <v>27</v>
      </c>
      <c r="B30" s="24" t="s">
        <v>57</v>
      </c>
      <c r="C30" s="16" t="s">
        <v>58</v>
      </c>
      <c r="D30" s="23">
        <v>28230700</v>
      </c>
    </row>
    <row r="31" s="1" customFormat="1" ht="81" spans="1:4">
      <c r="A31" s="14">
        <v>28</v>
      </c>
      <c r="B31" s="24" t="s">
        <v>59</v>
      </c>
      <c r="C31" s="16" t="s">
        <v>60</v>
      </c>
      <c r="D31" s="23">
        <v>191534000</v>
      </c>
    </row>
    <row r="32" s="1" customFormat="1" ht="229.5" spans="1:4">
      <c r="A32" s="14">
        <v>29</v>
      </c>
      <c r="B32" s="22" t="s">
        <v>61</v>
      </c>
      <c r="C32" s="24" t="s">
        <v>62</v>
      </c>
      <c r="D32" s="23">
        <f>2092000+4650000+181000+2177900+10360000+12872900+2700000+1960000+1280000+73100+320000+940000+691000+71500+280000+1241000+470000+100000</f>
        <v>42460400</v>
      </c>
    </row>
    <row r="33" s="1" customFormat="1" ht="67.5" spans="1:4">
      <c r="A33" s="14">
        <v>30</v>
      </c>
      <c r="B33" s="24" t="s">
        <v>63</v>
      </c>
      <c r="C33" s="24" t="s">
        <v>62</v>
      </c>
      <c r="D33" s="23">
        <f>103860000+28890000+51040000+9040000</f>
        <v>192830000</v>
      </c>
    </row>
    <row r="34" s="1" customFormat="1" ht="81" spans="1:4">
      <c r="A34" s="14">
        <v>31</v>
      </c>
      <c r="B34" s="24" t="s">
        <v>64</v>
      </c>
      <c r="C34" s="24" t="s">
        <v>62</v>
      </c>
      <c r="D34" s="23">
        <f>6740000+720000+1660000+2140000+3430000+2040000</f>
        <v>16730000</v>
      </c>
    </row>
    <row r="35" s="1" customFormat="1" ht="54" spans="1:4">
      <c r="A35" s="14">
        <v>32</v>
      </c>
      <c r="B35" s="24" t="s">
        <v>65</v>
      </c>
      <c r="C35" s="24" t="s">
        <v>66</v>
      </c>
      <c r="D35" s="23">
        <f>122800000+9070000+8320000</f>
        <v>140190000</v>
      </c>
    </row>
    <row r="36" s="1" customFormat="1" ht="27" spans="1:4">
      <c r="A36" s="14">
        <v>33</v>
      </c>
      <c r="B36" s="24" t="s">
        <v>67</v>
      </c>
      <c r="C36" s="24" t="s">
        <v>68</v>
      </c>
      <c r="D36" s="23">
        <v>20185600</v>
      </c>
    </row>
    <row r="37" s="1" customFormat="1" ht="67.5" spans="1:4">
      <c r="A37" s="14">
        <v>34</v>
      </c>
      <c r="B37" s="24" t="s">
        <v>69</v>
      </c>
      <c r="C37" s="24" t="s">
        <v>70</v>
      </c>
      <c r="D37" s="23">
        <f>11360500+2911000+275200+800600</f>
        <v>15347300</v>
      </c>
    </row>
    <row r="38" s="1" customFormat="1" ht="40.5" spans="1:4">
      <c r="A38" s="14">
        <v>35</v>
      </c>
      <c r="B38" s="24" t="s">
        <v>71</v>
      </c>
      <c r="C38" s="24" t="s">
        <v>72</v>
      </c>
      <c r="D38" s="23">
        <v>109080000</v>
      </c>
    </row>
    <row r="39" s="1" customFormat="1" ht="27" spans="1:4">
      <c r="A39" s="14">
        <v>36</v>
      </c>
      <c r="B39" s="24" t="s">
        <v>73</v>
      </c>
      <c r="C39" s="24" t="s">
        <v>74</v>
      </c>
      <c r="D39" s="23">
        <v>37330000</v>
      </c>
    </row>
    <row r="40" s="1" customFormat="1" ht="27" spans="1:4">
      <c r="A40" s="14">
        <v>37</v>
      </c>
      <c r="B40" s="24" t="s">
        <v>75</v>
      </c>
      <c r="C40" s="24" t="s">
        <v>76</v>
      </c>
      <c r="D40" s="23">
        <v>25760000</v>
      </c>
    </row>
    <row r="41" s="1" customFormat="1" ht="67.5" spans="1:4">
      <c r="A41" s="14">
        <v>38</v>
      </c>
      <c r="B41" s="24" t="s">
        <v>77</v>
      </c>
      <c r="C41" s="24" t="s">
        <v>78</v>
      </c>
      <c r="D41" s="23">
        <v>11000000</v>
      </c>
    </row>
    <row r="42" s="1" customFormat="1" ht="27" spans="1:4">
      <c r="A42" s="14">
        <v>39</v>
      </c>
      <c r="B42" s="24" t="s">
        <v>79</v>
      </c>
      <c r="C42" s="24" t="s">
        <v>80</v>
      </c>
      <c r="D42" s="23">
        <v>57060000</v>
      </c>
    </row>
    <row r="43" s="1" customFormat="1" ht="27" spans="1:4">
      <c r="A43" s="14">
        <v>40</v>
      </c>
      <c r="B43" s="24" t="s">
        <v>81</v>
      </c>
      <c r="C43" s="24" t="s">
        <v>80</v>
      </c>
      <c r="D43" s="23">
        <v>1690000</v>
      </c>
    </row>
    <row r="44" s="1" customFormat="1" ht="27" spans="1:4">
      <c r="A44" s="14">
        <v>41</v>
      </c>
      <c r="B44" s="24" t="s">
        <v>82</v>
      </c>
      <c r="C44" s="24" t="s">
        <v>83</v>
      </c>
      <c r="D44" s="23">
        <v>30940000</v>
      </c>
    </row>
    <row r="45" s="1" customFormat="1" ht="27" spans="1:4">
      <c r="A45" s="14">
        <v>42</v>
      </c>
      <c r="B45" s="24" t="s">
        <v>84</v>
      </c>
      <c r="C45" s="24" t="s">
        <v>83</v>
      </c>
      <c r="D45" s="23">
        <v>4560000</v>
      </c>
    </row>
    <row r="46" s="1" customFormat="1" ht="27" spans="1:4">
      <c r="A46" s="14">
        <v>43</v>
      </c>
      <c r="B46" s="24" t="s">
        <v>85</v>
      </c>
      <c r="C46" s="24" t="s">
        <v>86</v>
      </c>
      <c r="D46" s="23">
        <v>24750000</v>
      </c>
    </row>
    <row r="47" s="4" customFormat="1" ht="18.75" spans="1:4">
      <c r="A47" s="26"/>
      <c r="B47" s="27" t="s">
        <v>87</v>
      </c>
      <c r="C47" s="26"/>
      <c r="D47" s="28">
        <f>SUM(D4:D46)</f>
        <v>2233979350</v>
      </c>
    </row>
    <row r="48" s="4" customFormat="1" spans="4:4">
      <c r="D48" s="29"/>
    </row>
    <row r="49" s="1" customFormat="1" spans="1:4">
      <c r="A49" s="6"/>
      <c r="C49" s="2"/>
      <c r="D49" s="7"/>
    </row>
    <row r="50" s="5" customFormat="1"/>
    <row r="51" s="5" customFormat="1"/>
    <row r="52" s="5" customFormat="1"/>
    <row r="53" s="5" customFormat="1"/>
    <row r="54" s="5" customFormat="1"/>
    <row r="55" s="5" customFormat="1"/>
    <row r="56" s="5" customFormat="1"/>
    <row r="57" s="5" customFormat="1"/>
  </sheetData>
  <mergeCells count="1">
    <mergeCell ref="A1:D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2022-03-15T03:19:00Z</dcterms:created>
  <dcterms:modified xsi:type="dcterms:W3CDTF">2023-03-01T02:50:03Z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F9630A92BA884A7CB6606E490F5E67EC</vt:lpwstr>
  </property>
  <property fmtid="{D5CDD505-2E9C-101B-9397-08002B2CF9AE}" pid="3" name="KSOProductBuildVer">
    <vt:lpwstr>2052-11.1.0.13703</vt:lpwstr>
  </property>
</Properties>
</file>