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.2023年政府性基金支出预算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<sst xmlns="http://schemas.openxmlformats.org/spreadsheetml/2006/main" count="38" uniqueCount="37">
  <si>
    <t>2023年全县政府性基金预算支出安排情况表（草案）</t>
  </si>
  <si>
    <t>单位：万元</t>
  </si>
  <si>
    <t>支出项目</t>
  </si>
  <si>
    <t>2022年                       预算数</t>
  </si>
  <si>
    <t>2023年                          预算数</t>
  </si>
  <si>
    <t>2023年预算数比2022年预算数增减%</t>
  </si>
  <si>
    <t xml:space="preserve">  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</si>
  <si>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</si>
  <si>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</si>
  <si>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</si>
  <si>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农业基础设施建设支出</t>
  </si>
  <si>
    <t xml:space="preserve">      补助被征地农民支出</t>
  </si>
  <si>
    <t xml:space="preserve">      土地出让业务支出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</si>
  <si>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</si>
  <si>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</si>
  <si>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</si>
  <si>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  其他国有土地使用权出让收入安排的支出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</si>
  <si>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</si>
  <si>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</si>
  <si>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</si>
  <si>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  其他城市基础设施配套费安排的支出</t>
  </si>
  <si>
    <t xml:space="preserve">    污水处理费安排的支出</t>
  </si>
  <si>
    <t xml:space="preserve">      污水处理设施建设和运营</t>
  </si>
  <si>
    <t xml:space="preserve">  其他支出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</si>
  <si>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</si>
  <si>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</si>
  <si>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</si>
  <si>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债务付息支出</t>
  </si>
  <si>
    <t xml:space="preserve">    地方政府专项债务付息支出</t>
  </si>
  <si>
    <t xml:space="preserve">  债务发行费用支出</t>
  </si>
  <si>
    <t xml:space="preserve">    地方政府专项债务发行费用支出</t>
  </si>
  <si>
    <t>政府性基金支出合计</t>
  </si>
  <si>
    <t xml:space="preserve">  政府性基金上解支出</t>
  </si>
  <si>
    <t xml:space="preserve">  调出资金</t>
  </si>
  <si>
    <t xml:space="preserve">  债务还本支出</t>
  </si>
  <si>
    <t xml:space="preserve">  结转下年支出</t>
  </si>
  <si>
    <t>政府性基金支出总计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</si>
</sst>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7"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0"/>
      <name val="宋体"/>
      <charset val="134"/>
    </font>
    <font>
      <b/>
      <sz val="11"/>
      <name val="宋体"/>
      <charset val="134"/>
    </font>
    <font>
      <b/>
      <sz val="11"/>
      <name val="Times New Roman"/>
      <family val="1"/>
      <charset val="0"/>
    </font>
    <font>
      <b/>
      <sz val="11"/>
      <color indexed="8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  <font>
      <sz val="10"/>
      <name val="Helv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8" borderId="4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2" borderId="3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5" fillId="0" borderId="0"/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/>
    <xf numFmtId="0" fontId="36" fillId="0" borderId="0"/>
  </cellStyleXfs>
  <cellXfs count="17">
    <xf numFmtId="0" fontId="0" fillId="0" borderId="0" xfId="0">
      <alignment vertical="center"/>
    </xf>
    <xf numFmtId="176" fontId="1" fillId="0" borderId="0" xfId="44" applyNumberFormat="1" applyFont="1" applyAlignment="1">
      <alignment vertical="center" wrapText="1"/>
    </xf>
    <xf numFmtId="0" fontId="2" fillId="0" borderId="0" xfId="50" applyNumberFormat="1" applyFont="1" applyFill="1" applyBorder="1" applyAlignment="1" applyProtection="1">
      <alignment horizontal="center"/>
    </xf>
    <xf numFmtId="49" fontId="1" fillId="0" borderId="0" xfId="44" applyNumberFormat="1" applyFont="1" applyBorder="1" applyAlignment="1">
      <alignment horizontal="left" vertical="center" wrapText="1"/>
    </xf>
    <xf numFmtId="176" fontId="3" fillId="0" borderId="0" xfId="44" applyNumberFormat="1" applyFont="1" applyBorder="1" applyAlignment="1">
      <alignment horizontal="center" vertical="center" wrapText="1"/>
    </xf>
    <xf numFmtId="176" fontId="4" fillId="0" borderId="1" xfId="44" applyNumberFormat="1" applyFont="1" applyBorder="1" applyAlignment="1">
      <alignment horizontal="center" vertical="center" wrapText="1"/>
    </xf>
    <xf numFmtId="176" fontId="5" fillId="0" borderId="2" xfId="4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44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left" vertical="center"/>
    </xf>
    <xf numFmtId="176" fontId="9" fillId="0" borderId="2" xfId="0" applyNumberFormat="1" applyFont="1" applyBorder="1" applyAlignment="1">
      <alignment horizontal="center" vertical="center" wrapText="1"/>
    </xf>
    <xf numFmtId="177" fontId="10" fillId="0" borderId="2" xfId="11" applyNumberFormat="1" applyFont="1" applyFill="1" applyBorder="1" applyAlignment="1">
      <alignment horizontal="center" vertical="center" shrinkToFit="1"/>
    </xf>
    <xf numFmtId="0" fontId="11" fillId="2" borderId="2" xfId="0" applyNumberFormat="1" applyFont="1" applyFill="1" applyBorder="1" applyAlignment="1" applyProtection="1">
      <alignment horizontal="left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shrinkToFit="1"/>
    </xf>
    <xf numFmtId="176" fontId="13" fillId="0" borderId="2" xfId="0" applyNumberFormat="1" applyFont="1" applyBorder="1" applyAlignment="1">
      <alignment horizontal="center" vertical="center" wrapText="1"/>
    </xf>
    <xf numFmtId="177" fontId="14" fillId="0" borderId="2" xfId="11" applyNumberFormat="1" applyFont="1" applyFill="1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5"/>
  </sheetPr>
  <dimension ref="A1:D36"/>
  <sheetViews>
    <sheetView tabSelected="1" zoomScaleSheetLayoutView="60" workbookViewId="0">
      <selection activeCell="A1" sqref="A1:D1"/>
    </sheetView>
  </sheetViews>
  <sheetFormatPr defaultColWidth="9" defaultRowHeight="14.25" outlineLevelCol="3"/>
  <cols>
    <col min="1" max="1" width="44.75" style="1" customWidth="1"/>
    <col min="2" max="2" width="10.125" style="1" customWidth="1"/>
    <col min="3" max="3" width="12.5" style="1" customWidth="1"/>
    <col min="4" max="4" width="11.875" style="1" customWidth="1"/>
  </cols>
  <sheetData>
    <row r="1" ht="22.5" customHeight="1" spans="1:4">
      <c r="A1" s="2" t="s">
        <v>0</v>
      </c>
      <c r="B1" s="2"/>
      <c r="C1" s="2"/>
      <c r="D1" s="2"/>
    </row>
    <row r="2" ht="26.25" customHeight="1" spans="1:4">
      <c r="A2" s="3"/>
      <c r="B2" s="4"/>
      <c r="C2" s="4"/>
      <c r="D2" s="5" t="s">
        <v>1</v>
      </c>
    </row>
    <row r="3" ht="60" customHeight="1" spans="1:4">
      <c r="A3" s="6" t="s">
        <v>2</v>
      </c>
      <c r="B3" s="7" t="s">
        <v>3</v>
      </c>
      <c r="C3" s="6" t="s">
        <v>4</v>
      </c>
      <c r="D3" s="8" t="s">
        <v>5</v>
      </c>
    </row>
    <row r="4" ht="18" customHeight="1" spans="1:4">
      <c r="A4" s="9" t="s">
        <v>6</v>
      </c>
      <c r="B4" s="10">
        <f>SUM(B5,B15,B17,B18,B20)</f>
        <v>164231</v>
      </c>
      <c r="C4" s="10">
        <f>SUM(C5,C15,C17,C18,C20)</f>
        <v>164353</v>
      </c>
      <c r="D4" s="11">
        <f t="shared" ref="D4:D7" si="0">(C4/B4-1)*100%</f>
        <v>0.000742856099031242</v>
      </c>
    </row>
    <row r="5" ht="26.25" customHeight="1" spans="1:4">
      <c r="A5" s="9" t="s">
        <v>7</v>
      </c>
      <c r="B5" s="10">
        <f>SUM(B6:B14)</f>
        <v>154913</v>
      </c>
      <c r="C5" s="10">
        <f>SUM(C6:C14)</f>
        <v>157403</v>
      </c>
      <c r="D5" s="11">
        <f t="shared" si="0"/>
        <v>0.0160735380503896</v>
      </c>
    </row>
    <row r="6" ht="26.25" customHeight="1" spans="1:4">
      <c r="A6" s="12" t="s">
        <v>8</v>
      </c>
      <c r="B6" s="10">
        <v>67790</v>
      </c>
      <c r="C6" s="13">
        <v>60536</v>
      </c>
      <c r="D6" s="11">
        <f t="shared" si="0"/>
        <v>-0.107006933175985</v>
      </c>
    </row>
    <row r="7" ht="26.25" customHeight="1" spans="1:4">
      <c r="A7" s="12" t="s">
        <v>9</v>
      </c>
      <c r="B7" s="10">
        <v>68200</v>
      </c>
      <c r="C7" s="13">
        <v>69000</v>
      </c>
      <c r="D7" s="11">
        <f t="shared" si="0"/>
        <v>0.0117302052785924</v>
      </c>
    </row>
    <row r="8" ht="26.25" customHeight="1" spans="1:4">
      <c r="A8" s="12" t="s">
        <v>10</v>
      </c>
      <c r="B8" s="10"/>
      <c r="C8" s="13">
        <v>6556</v>
      </c>
      <c r="D8" s="11"/>
    </row>
    <row r="9" ht="26.25" customHeight="1" spans="1:4">
      <c r="A9" s="12" t="s">
        <v>11</v>
      </c>
      <c r="B9" s="10">
        <v>5000</v>
      </c>
      <c r="C9" s="13">
        <v>5500</v>
      </c>
      <c r="D9" s="11"/>
    </row>
    <row r="10" ht="26.25" customHeight="1" spans="1:4">
      <c r="A10" s="12" t="s">
        <v>12</v>
      </c>
      <c r="B10" s="10">
        <v>6000</v>
      </c>
      <c r="C10" s="13">
        <v>6300</v>
      </c>
      <c r="D10" s="11">
        <f>(C10/B10-1)*100%</f>
        <v>0.05</v>
      </c>
    </row>
    <row r="11" ht="26.25" customHeight="1" spans="1:4">
      <c r="A11" s="12" t="s">
        <v>13</v>
      </c>
      <c r="B11" s="10"/>
      <c r="C11" s="13">
        <v>350</v>
      </c>
      <c r="D11" s="11"/>
    </row>
    <row r="12" ht="26.25" customHeight="1" spans="1:4">
      <c r="A12" s="12" t="s">
        <v>14</v>
      </c>
      <c r="B12" s="10"/>
      <c r="C12" s="13">
        <v>350</v>
      </c>
      <c r="D12" s="11"/>
    </row>
    <row r="13" ht="26.25" customHeight="1" spans="1:4">
      <c r="A13" s="12" t="s">
        <v>15</v>
      </c>
      <c r="B13" s="10"/>
      <c r="C13" s="13">
        <v>811</v>
      </c>
      <c r="D13" s="11"/>
    </row>
    <row r="14" ht="26.25" customHeight="1" spans="1:4">
      <c r="A14" s="12" t="s">
        <v>16</v>
      </c>
      <c r="B14" s="10">
        <v>7923</v>
      </c>
      <c r="C14" s="13">
        <v>8000</v>
      </c>
      <c r="D14" s="11"/>
    </row>
    <row r="15" ht="26.25" customHeight="1" spans="1:4">
      <c r="A15" s="9" t="s">
        <v>17</v>
      </c>
      <c r="B15" s="10">
        <v>7583</v>
      </c>
      <c r="C15" s="13">
        <v>5000</v>
      </c>
      <c r="D15" s="11">
        <f t="shared" ref="D15:D25" si="1">(C15/B15-1)*100%</f>
        <v>-0.340630357378346</v>
      </c>
    </row>
    <row r="16" ht="26.25" customHeight="1" spans="1:4">
      <c r="A16" s="12" t="s">
        <v>8</v>
      </c>
      <c r="B16" s="10">
        <v>7583</v>
      </c>
      <c r="C16" s="13">
        <v>5000</v>
      </c>
      <c r="D16" s="11">
        <f t="shared" si="1"/>
        <v>-0.340630357378346</v>
      </c>
    </row>
    <row r="17" ht="26.25" customHeight="1" spans="1:4">
      <c r="A17" s="9" t="s">
        <v>18</v>
      </c>
      <c r="B17" s="10">
        <v>185</v>
      </c>
      <c r="C17" s="13">
        <v>200</v>
      </c>
      <c r="D17" s="11">
        <f t="shared" si="1"/>
        <v>0.0810810810810811</v>
      </c>
    </row>
    <row r="18" ht="26.25" customHeight="1" spans="1:4">
      <c r="A18" s="9" t="s">
        <v>19</v>
      </c>
      <c r="B18" s="10">
        <v>600</v>
      </c>
      <c r="C18" s="13">
        <v>790</v>
      </c>
      <c r="D18" s="11">
        <f t="shared" si="1"/>
        <v>0.316666666666667</v>
      </c>
    </row>
    <row r="19" ht="26.25" customHeight="1" spans="1:4">
      <c r="A19" s="12" t="s">
        <v>20</v>
      </c>
      <c r="B19" s="10">
        <v>600</v>
      </c>
      <c r="C19" s="13">
        <v>790</v>
      </c>
      <c r="D19" s="11">
        <f t="shared" si="1"/>
        <v>0.316666666666667</v>
      </c>
    </row>
    <row r="20" ht="26.25" customHeight="1" spans="1:4">
      <c r="A20" s="9" t="s">
        <v>21</v>
      </c>
      <c r="B20" s="10">
        <v>950</v>
      </c>
      <c r="C20" s="13">
        <v>960</v>
      </c>
      <c r="D20" s="11">
        <f t="shared" si="1"/>
        <v>0.0105263157894737</v>
      </c>
    </row>
    <row r="21" ht="26.25" customHeight="1" spans="1:4">
      <c r="A21" s="12" t="s">
        <v>22</v>
      </c>
      <c r="B21" s="10">
        <v>950</v>
      </c>
      <c r="C21" s="13">
        <v>960</v>
      </c>
      <c r="D21" s="11">
        <f t="shared" si="1"/>
        <v>0.0105263157894737</v>
      </c>
    </row>
    <row r="22" ht="26.25" customHeight="1" spans="1:4">
      <c r="A22" s="9" t="s">
        <v>23</v>
      </c>
      <c r="B22" s="10">
        <v>790</v>
      </c>
      <c r="C22" s="13">
        <f>SUM(C24:C25)</f>
        <v>915</v>
      </c>
      <c r="D22" s="11">
        <f t="shared" si="1"/>
        <v>0.158227848101266</v>
      </c>
    </row>
    <row r="23" ht="21" customHeight="1" spans="1:4">
      <c r="A23" s="9" t="s">
        <v>24</v>
      </c>
      <c r="B23" s="10">
        <v>790</v>
      </c>
      <c r="C23" s="13">
        <v>810</v>
      </c>
      <c r="D23" s="11">
        <f t="shared" si="1"/>
        <v>0.0253164556962024</v>
      </c>
    </row>
    <row r="24" ht="21" customHeight="1" spans="1:4">
      <c r="A24" s="12" t="s">
        <v>25</v>
      </c>
      <c r="B24" s="10">
        <v>400</v>
      </c>
      <c r="C24" s="13">
        <v>520</v>
      </c>
      <c r="D24" s="11">
        <f t="shared" si="1"/>
        <v>0.3</v>
      </c>
    </row>
    <row r="25" ht="21" customHeight="1" spans="1:4">
      <c r="A25" s="12" t="s">
        <v>26</v>
      </c>
      <c r="B25" s="10">
        <v>390</v>
      </c>
      <c r="C25" s="13">
        <v>395</v>
      </c>
      <c r="D25" s="11">
        <f t="shared" si="1"/>
        <v>0.0128205128205128</v>
      </c>
    </row>
    <row r="26" ht="21" customHeight="1" spans="1:4">
      <c r="A26" s="9" t="s">
        <v>27</v>
      </c>
      <c r="B26" s="10"/>
      <c r="C26" s="13">
        <v>15603</v>
      </c>
      <c r="D26" s="11"/>
    </row>
    <row r="27" ht="21" customHeight="1" spans="1:4">
      <c r="A27" s="9" t="s">
        <v>28</v>
      </c>
      <c r="B27" s="10"/>
      <c r="C27" s="13">
        <v>15603</v>
      </c>
      <c r="D27" s="11"/>
    </row>
    <row r="28" ht="21" customHeight="1" spans="1:4">
      <c r="A28" s="9" t="s">
        <v>29</v>
      </c>
      <c r="B28" s="10"/>
      <c r="C28" s="13">
        <v>150</v>
      </c>
      <c r="D28" s="11"/>
    </row>
    <row r="29" ht="21" customHeight="1" spans="1:4">
      <c r="A29" s="9" t="s">
        <v>30</v>
      </c>
      <c r="B29" s="10"/>
      <c r="C29" s="13">
        <v>150</v>
      </c>
      <c r="D29" s="11"/>
    </row>
    <row r="30" ht="21" customHeight="1" spans="1:4">
      <c r="A30" s="14" t="s">
        <v>31</v>
      </c>
      <c r="B30" s="10">
        <f>B4+B22</f>
        <v>165021</v>
      </c>
      <c r="C30" s="10">
        <f>SUM(C4,C22,C26,C28)</f>
        <v>181021</v>
      </c>
      <c r="D30" s="11">
        <f t="shared" ref="D30:D35" si="2">(C30/B30-1)*100%</f>
        <v>0.0969573569424498</v>
      </c>
    </row>
    <row r="31" ht="20.85" customHeight="1" spans="1:4">
      <c r="A31" s="9" t="s">
        <v>32</v>
      </c>
      <c r="B31" s="10">
        <v>1619</v>
      </c>
      <c r="C31" s="10">
        <v>1400</v>
      </c>
      <c r="D31" s="11">
        <f t="shared" si="2"/>
        <v>-0.13526868437307</v>
      </c>
    </row>
    <row r="32" ht="21" customHeight="1" spans="1:4">
      <c r="A32" s="9" t="s">
        <v>33</v>
      </c>
      <c r="B32" s="10">
        <v>10000</v>
      </c>
      <c r="C32" s="10">
        <v>40000</v>
      </c>
      <c r="D32" s="11">
        <f t="shared" si="2"/>
        <v>3</v>
      </c>
    </row>
    <row r="33" ht="21" customHeight="1" spans="1:4">
      <c r="A33" s="9" t="s">
        <v>34</v>
      </c>
      <c r="B33" s="10">
        <v>15748</v>
      </c>
      <c r="C33" s="10">
        <v>18599</v>
      </c>
      <c r="D33" s="11">
        <f t="shared" si="2"/>
        <v>0.181038862077724</v>
      </c>
    </row>
    <row r="34" ht="21" customHeight="1" spans="1:4">
      <c r="A34" s="9" t="s">
        <v>35</v>
      </c>
      <c r="B34" s="10">
        <v>4348</v>
      </c>
      <c r="C34" s="10">
        <v>2990</v>
      </c>
      <c r="D34" s="11">
        <f t="shared" si="2"/>
        <v>-0.312327506899724</v>
      </c>
    </row>
    <row r="35" ht="21" customHeight="1" spans="1:4">
      <c r="A35" s="14" t="s">
        <v>36</v>
      </c>
      <c r="B35" s="15">
        <f>B30+B31+B32+B33+B34</f>
        <v>196736</v>
      </c>
      <c r="C35" s="15">
        <f>C30+C31+C32+C33+C34</f>
        <v>244010</v>
      </c>
      <c r="D35" s="16">
        <f t="shared" si="2"/>
        <v>0.240291558230319</v>
      </c>
    </row>
    <row r="36" ht="21" customHeight="1"/>
  </sheetData>
  <mergeCells count="1">
    <mergeCell ref="A1:D1"/>
  </mergeCells>
  <printOptions horizontalCentered="1"/>
  <pageMargins left="0.75" right="0.69" top="0.472222222222222" bottom="0.629861111111111" header="0.51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12.2023年政府性基金支出预算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2023-03-01T01:36:03Z</dcterms:created>
  <dcterms:modified xsi:type="dcterms:W3CDTF">2023-03-01T01:36:18Z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81DB8F387BF54819B4E60440C5B21CFE</vt:lpwstr>
  </property>
  <property fmtid="{D5CDD505-2E9C-101B-9397-08002B2CF9AE}" pid="3" name="KSOProductBuildVer">
    <vt:lpwstr>2052-11.1.0.13703</vt:lpwstr>
  </property>
</Properties>
</file>