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2022年政府性基金收入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<sst xmlns="http://schemas.openxmlformats.org/spreadsheetml/2006/main" count="21" uniqueCount="21">
  <si>
    <t>2022年全县政府性基金预算收入执行情况表</t>
  </si>
  <si>
    <t>单位：万元</t>
  </si>
  <si>
    <t>收入项目</t>
  </si>
  <si>
    <t>2021年               决算数</t>
  </si>
  <si>
    <t>2022年</t>
  </si>
  <si>
    <t>2022年执行数比2021年决算数增减%</t>
  </si>
  <si>
    <t>预算数</t>
  </si>
  <si>
    <t>执行数</t>
  </si>
  <si>
    <t>执行数占预算数％</t>
  </si>
  <si>
    <t>一、国有土地收益基金收入</t>
  </si>
  <si>
    <t>二、农业土地开发资金收入</t>
  </si>
  <si>
    <t>三、国有土地使用权出让收入</t>
  </si>
  <si>
    <t>四、彩票公益金收入</t>
  </si>
  <si>
    <t>五、城市基础设施配套费收入</t>
  </si>
  <si>
    <t>六、污水处理费收入</t>
  </si>
  <si>
    <t>七、专项债务对应项目专项收入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</si>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</sst>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0_ "/>
  </numFmts>
  <fonts count="32">
    <font>
      <sz val="12"/>
      <name val="宋体"/>
      <charset val="134"/>
    </font>
    <font>
      <b/>
      <sz val="18"/>
      <color indexed="8"/>
      <name val="黑体"/>
      <family val="3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sz val="11"/>
      <name val="Times New Roman"/>
      <family val="1"/>
      <charset val="0"/>
    </font>
    <font>
      <b/>
      <sz val="11"/>
      <name val="宋体"/>
      <charset val="134"/>
    </font>
    <font>
      <b/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  <font>
      <sz val="10"/>
      <name val="Helv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13">
    <xf numFmtId="0" fontId="0" fillId="0" borderId="0" xfId="0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4" fillId="0" borderId="2" xfId="50" applyFont="1" applyBorder="1" applyAlignment="1" applyProtection="1">
      <alignment horizontal="left" vertical="center" shrinkToFit="1"/>
      <protection locked="0"/>
    </xf>
    <xf numFmtId="177" fontId="7" fillId="0" borderId="2" xfId="0" applyNumberFormat="1" applyFont="1" applyBorder="1" applyAlignment="1">
      <alignment horizontal="center" vertical="center" wrapText="1"/>
    </xf>
    <xf numFmtId="176" fontId="7" fillId="0" borderId="2" xfId="11" applyNumberFormat="1" applyFont="1" applyBorder="1" applyAlignment="1">
      <alignment horizontal="center" vertical="center" wrapText="1"/>
    </xf>
    <xf numFmtId="0" fontId="8" fillId="0" borderId="2" xfId="50" applyFont="1" applyBorder="1" applyAlignment="1">
      <alignment horizontal="center" vertical="center" shrinkToFit="1"/>
    </xf>
    <xf numFmtId="177" fontId="9" fillId="0" borderId="2" xfId="0" applyNumberFormat="1" applyFont="1" applyBorder="1" applyAlignment="1">
      <alignment horizontal="center" vertical="center" wrapText="1"/>
    </xf>
    <xf numFmtId="176" fontId="9" fillId="0" borderId="2" xfId="11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F17"/>
  <sheetViews>
    <sheetView tabSelected="1" zoomScaleSheetLayoutView="60" workbookViewId="0">
      <selection activeCell="A1" sqref="A1:F1"/>
    </sheetView>
  </sheetViews>
  <sheetFormatPr defaultColWidth="9" defaultRowHeight="14.25" outlineLevelCol="5"/>
  <cols>
    <col min="1" max="1" width="27.5" customWidth="1"/>
    <col min="2" max="2" width="9.125" customWidth="1"/>
    <col min="3" max="3" width="9.625" customWidth="1"/>
    <col min="4" max="4" width="9.125" customWidth="1"/>
    <col min="5" max="5" width="9.625" customWidth="1"/>
    <col min="6" max="6" width="11.5" customWidth="1"/>
  </cols>
  <sheetData>
    <row r="1" ht="27.2" customHeight="1" spans="1:6">
      <c r="A1" s="1" t="s">
        <v>0</v>
      </c>
      <c r="B1" s="1"/>
      <c r="C1" s="1"/>
      <c r="D1" s="1"/>
      <c r="E1" s="1"/>
      <c r="F1" s="1"/>
    </row>
    <row r="2" ht="18.75" customHeight="1" spans="1:6">
      <c r="A2" s="2"/>
      <c r="B2" s="2"/>
      <c r="C2" s="2"/>
      <c r="D2" s="3"/>
      <c r="E2" s="4" t="s">
        <v>1</v>
      </c>
      <c r="F2" s="4"/>
    </row>
    <row r="3" ht="35.25" customHeight="1" spans="1:6">
      <c r="A3" s="5" t="s">
        <v>2</v>
      </c>
      <c r="B3" s="5" t="s">
        <v>3</v>
      </c>
      <c r="C3" s="5" t="s">
        <v>4</v>
      </c>
      <c r="D3" s="5"/>
      <c r="E3" s="5"/>
      <c r="F3" s="6" t="s">
        <v>5</v>
      </c>
    </row>
    <row r="4" ht="35.25" customHeight="1" spans="1:6">
      <c r="A4" s="5"/>
      <c r="B4" s="5"/>
      <c r="C4" s="5" t="s">
        <v>6</v>
      </c>
      <c r="D4" s="5" t="s">
        <v>7</v>
      </c>
      <c r="E4" s="5" t="s">
        <v>8</v>
      </c>
      <c r="F4" s="6"/>
    </row>
    <row r="5" ht="35.25" customHeight="1" spans="1:6">
      <c r="A5" s="7" t="s">
        <v>9</v>
      </c>
      <c r="B5" s="8">
        <v>2492</v>
      </c>
      <c r="C5" s="8">
        <v>7583</v>
      </c>
      <c r="D5" s="8">
        <v>85</v>
      </c>
      <c r="E5" s="9">
        <f t="shared" ref="E5:E10" si="0">D5/C5*100%</f>
        <v>0.0112092839245681</v>
      </c>
      <c r="F5" s="9">
        <f t="shared" ref="F5:F10" si="1">(D5/B5-1)*100%</f>
        <v>-0.965890850722311</v>
      </c>
    </row>
    <row r="6" ht="35.25" customHeight="1" spans="1:6">
      <c r="A6" s="7" t="s">
        <v>10</v>
      </c>
      <c r="B6" s="8"/>
      <c r="C6" s="8">
        <v>185</v>
      </c>
      <c r="D6" s="8"/>
      <c r="E6" s="9">
        <f t="shared" si="0"/>
        <v>0</v>
      </c>
      <c r="F6" s="9"/>
    </row>
    <row r="7" ht="35.25" customHeight="1" spans="1:6">
      <c r="A7" s="7" t="s">
        <v>11</v>
      </c>
      <c r="B7" s="8">
        <v>43559</v>
      </c>
      <c r="C7" s="8">
        <v>92613</v>
      </c>
      <c r="D7" s="8">
        <v>66643</v>
      </c>
      <c r="E7" s="9">
        <f t="shared" si="0"/>
        <v>0.719585803288955</v>
      </c>
      <c r="F7" s="9">
        <f t="shared" si="1"/>
        <v>0.52994788677426</v>
      </c>
    </row>
    <row r="8" ht="35.25" customHeight="1" spans="1:6">
      <c r="A8" s="7" t="s">
        <v>12</v>
      </c>
      <c r="B8" s="8">
        <v>564</v>
      </c>
      <c r="C8" s="8">
        <v>790</v>
      </c>
      <c r="D8" s="8">
        <v>959</v>
      </c>
      <c r="E8" s="9">
        <f t="shared" si="0"/>
        <v>1.21392405063291</v>
      </c>
      <c r="F8" s="9">
        <f t="shared" si="1"/>
        <v>0.700354609929078</v>
      </c>
    </row>
    <row r="9" ht="35.25" customHeight="1" spans="1:6">
      <c r="A9" s="7" t="s">
        <v>13</v>
      </c>
      <c r="B9" s="8">
        <v>776</v>
      </c>
      <c r="C9" s="8">
        <v>600</v>
      </c>
      <c r="D9" s="8">
        <v>674</v>
      </c>
      <c r="E9" s="9">
        <f t="shared" si="0"/>
        <v>1.12333333333333</v>
      </c>
      <c r="F9" s="9">
        <f t="shared" si="1"/>
        <v>-0.131443298969072</v>
      </c>
    </row>
    <row r="10" ht="35.25" customHeight="1" spans="1:6">
      <c r="A10" s="7" t="s">
        <v>14</v>
      </c>
      <c r="B10" s="8">
        <v>1121</v>
      </c>
      <c r="C10" s="8">
        <v>950</v>
      </c>
      <c r="D10" s="8">
        <v>1380</v>
      </c>
      <c r="E10" s="9">
        <f t="shared" si="0"/>
        <v>1.45263157894737</v>
      </c>
      <c r="F10" s="9">
        <f t="shared" si="1"/>
        <v>0.231043710972346</v>
      </c>
    </row>
    <row r="11" ht="35.25" customHeight="1" spans="1:6">
      <c r="A11" s="7" t="s">
        <v>15</v>
      </c>
      <c r="B11" s="8">
        <v>8503</v>
      </c>
      <c r="C11" s="8"/>
      <c r="D11" s="8">
        <v>23750</v>
      </c>
      <c r="E11" s="9"/>
      <c r="F11" s="9"/>
    </row>
    <row r="12" ht="35.25" customHeight="1" spans="1:6">
      <c r="A12" s="10" t="s">
        <v>16</v>
      </c>
      <c r="B12" s="8">
        <f>SUM(B5:B11)</f>
        <v>57015</v>
      </c>
      <c r="C12" s="8">
        <f>SUM(C5:C11)</f>
        <v>102721</v>
      </c>
      <c r="D12" s="8">
        <f>SUM(D5:D11)</f>
        <v>93491</v>
      </c>
      <c r="E12" s="9">
        <f t="shared" ref="E12:E16" si="2">D12/C12*100%</f>
        <v>0.910144955753935</v>
      </c>
      <c r="F12" s="9">
        <f t="shared" ref="F12:F16" si="3">(D12/B12-1)*100%</f>
        <v>0.639761466280803</v>
      </c>
    </row>
    <row r="13" ht="35.1" customHeight="1" spans="1:6">
      <c r="A13" s="7" t="s">
        <v>17</v>
      </c>
      <c r="B13" s="8">
        <v>11738</v>
      </c>
      <c r="C13" s="8">
        <v>5136</v>
      </c>
      <c r="D13" s="8">
        <v>7112</v>
      </c>
      <c r="E13" s="9">
        <f t="shared" si="2"/>
        <v>1.38473520249221</v>
      </c>
      <c r="F13" s="9">
        <f t="shared" si="3"/>
        <v>-0.394104617481683</v>
      </c>
    </row>
    <row r="14" ht="35.1" customHeight="1" spans="1:6">
      <c r="A14" s="7" t="s">
        <v>18</v>
      </c>
      <c r="B14" s="8">
        <v>4905</v>
      </c>
      <c r="C14" s="8">
        <v>4905</v>
      </c>
      <c r="D14" s="8">
        <v>11967</v>
      </c>
      <c r="E14" s="9">
        <f t="shared" si="2"/>
        <v>2.43975535168196</v>
      </c>
      <c r="F14" s="9">
        <f t="shared" si="3"/>
        <v>1.43975535168196</v>
      </c>
    </row>
    <row r="15" ht="35.1" customHeight="1" spans="1:6">
      <c r="A15" s="7" t="s">
        <v>19</v>
      </c>
      <c r="B15" s="8">
        <v>83974</v>
      </c>
      <c r="C15" s="8">
        <v>83974</v>
      </c>
      <c r="D15" s="8">
        <v>171720</v>
      </c>
      <c r="E15" s="9">
        <f t="shared" si="2"/>
        <v>2.04491866530116</v>
      </c>
      <c r="F15" s="9">
        <f t="shared" si="3"/>
        <v>1.04491866530116</v>
      </c>
    </row>
    <row r="16" ht="35.1" customHeight="1" spans="1:6">
      <c r="A16" s="10" t="s">
        <v>20</v>
      </c>
      <c r="B16" s="11">
        <f>B12+B13+B14+B15</f>
        <v>157632</v>
      </c>
      <c r="C16" s="11">
        <f>C12+C13+C14+C15</f>
        <v>196736</v>
      </c>
      <c r="D16" s="11">
        <f>D12+D13+D14+D15</f>
        <v>284290</v>
      </c>
      <c r="E16" s="12">
        <f t="shared" si="2"/>
        <v>1.44503293754066</v>
      </c>
      <c r="F16" s="12">
        <f t="shared" si="3"/>
        <v>0.803504364596021</v>
      </c>
    </row>
    <row r="17" ht="92.25" customHeight="1"/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75" right="0.75" top="0.85" bottom="0.98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9.2022年政府性基金收入执行情况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2023-03-01T01:34:32Z</dcterms:created>
  <dcterms:modified xsi:type="dcterms:W3CDTF">2023-03-01T01:34:44Z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F15CCA06424E4E23A4155F531FE51CF1</vt:lpwstr>
  </property>
  <property fmtid="{D5CDD505-2E9C-101B-9397-08002B2CF9AE}" pid="3" name="KSOProductBuildVer">
    <vt:lpwstr>2052-11.1.0.13703</vt:lpwstr>
  </property>
</Properties>
</file>