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<sst xmlns="http://schemas.openxmlformats.org/spreadsheetml/2006/main" count="49" uniqueCount="45">
  <si>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兴国县2025年8月份农村特困集中供养金拨款表</t>
  </si>
  <si>
    <t xml:space="preserve">  兴国县民政局                                                                                 </t>
  </si>
  <si>
    <t>资金拨入：下列各乡镇、单位账号</t>
  </si>
  <si>
    <t>乡镇
（单位）</t>
  </si>
  <si>
    <t>上月供养人数</t>
  </si>
  <si>
    <t>其中</t>
  </si>
  <si>
    <t>当月新增人数</t>
  </si>
  <si>
    <t>当月取消人数</t>
  </si>
  <si>
    <t>本月供养人数</t>
  </si>
  <si>
    <t>较上月增减人数</t>
  </si>
  <si>
    <t>上月应发供养金金额（元）</t>
  </si>
  <si>
    <t>本月应发供养金金额（元）</t>
  </si>
  <si>
    <t>较上月增减金额（元）</t>
  </si>
  <si>
    <t>备注</t>
  </si>
  <si>
    <t>半失能</t>
  </si>
  <si>
    <t>全失能</t>
  </si>
  <si>
    <t>全自理</t>
  </si>
  <si>
    <t>长冈</t>
  </si>
  <si>
    <t>鼎龙</t>
  </si>
  <si>
    <t>城岗</t>
  </si>
  <si>
    <t>方太2</t>
  </si>
  <si>
    <t>南坑</t>
  </si>
  <si>
    <t>枫边</t>
  </si>
  <si>
    <t>夕阳红2</t>
  </si>
  <si>
    <t>方太</t>
  </si>
  <si>
    <t>高兴</t>
  </si>
  <si>
    <t>茶园</t>
  </si>
  <si>
    <t>夕阳红3</t>
  </si>
  <si>
    <t>永丰</t>
  </si>
  <si>
    <t>永丰2</t>
  </si>
  <si>
    <t>田庄上2</t>
  </si>
  <si>
    <t>社富</t>
  </si>
  <si>
    <t>杰村</t>
  </si>
  <si>
    <t>江背</t>
  </si>
  <si>
    <t>东村</t>
  </si>
  <si>
    <t>兴莲</t>
  </si>
  <si>
    <t>古龙岗2</t>
  </si>
  <si>
    <t>古龙岗</t>
  </si>
  <si>
    <t>梅窖</t>
  </si>
  <si>
    <t>兴江</t>
  </si>
  <si>
    <t>军人事务局</t>
  </si>
  <si>
    <t>精神病院</t>
  </si>
  <si>
    <t>夕阳红1</t>
  </si>
  <si>
    <t>田庄上1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</si>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</sst>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3"/>
  <sheetViews>
    <sheetView tabSelected="1" workbookViewId="0">
      <selection activeCell="Q31" sqref="Q31"/>
    </sheetView>
  </sheetViews>
  <sheetFormatPr defaultColWidth="9" defaultRowHeight="14.25"/>
  <cols>
    <col min="1" max="1" width="9" style="1"/>
    <col min="2" max="2" width="8.125" style="1" customWidth="1"/>
    <col min="3" max="3" width="7.625" style="1" customWidth="1"/>
    <col min="4" max="5" width="7.625" style="2" customWidth="1"/>
    <col min="6" max="7" width="6.75" style="2" customWidth="1"/>
    <col min="8" max="9" width="8.5" style="2" customWidth="1"/>
    <col min="10" max="10" width="9" style="2"/>
    <col min="11" max="13" width="7.625" style="2" customWidth="1"/>
    <col min="14" max="14" width="9" style="2"/>
    <col min="15" max="15" width="11.125" style="2" customWidth="1"/>
    <col min="16" max="16" width="9" style="2"/>
    <col min="17" max="17" width="15.625" style="3" customWidth="1"/>
    <col min="18" max="16384" width="9" style="1"/>
  </cols>
  <sheetData>
    <row r="1" s="1" customFormat="1" ht="20.25" spans="1:17">
      <c r="A1" s="4" t="s">
        <v>0</v>
      </c>
      <c r="B1" s="4"/>
      <c r="C1" s="4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3"/>
    </row>
    <row r="2" s="1" customFormat="1" spans="1:17">
      <c r="A2" s="6" t="s">
        <v>1</v>
      </c>
      <c r="B2" s="6"/>
      <c r="C2" s="6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3"/>
    </row>
    <row r="3" s="1" customFormat="1" spans="1:17">
      <c r="A3" s="8" t="s">
        <v>2</v>
      </c>
      <c r="B3" s="8"/>
      <c r="C3" s="8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3"/>
    </row>
    <row r="4" s="1" customFormat="1" spans="1:17">
      <c r="A4" s="10" t="s">
        <v>3</v>
      </c>
      <c r="B4" s="10" t="s">
        <v>4</v>
      </c>
      <c r="C4" s="11" t="s">
        <v>5</v>
      </c>
      <c r="D4" s="12"/>
      <c r="E4" s="13"/>
      <c r="F4" s="14" t="s">
        <v>6</v>
      </c>
      <c r="G4" s="14" t="s">
        <v>7</v>
      </c>
      <c r="H4" s="15" t="s">
        <v>8</v>
      </c>
      <c r="I4" s="22" t="s">
        <v>9</v>
      </c>
      <c r="J4" s="22" t="s">
        <v>10</v>
      </c>
      <c r="K4" s="18" t="s">
        <v>5</v>
      </c>
      <c r="L4" s="18"/>
      <c r="M4" s="18"/>
      <c r="N4" s="15" t="s">
        <v>11</v>
      </c>
      <c r="O4" s="22" t="s">
        <v>12</v>
      </c>
      <c r="P4" s="18" t="s">
        <v>13</v>
      </c>
      <c r="Q4" s="3"/>
    </row>
    <row r="5" s="1" customFormat="1" ht="29" customHeight="1" spans="1:17">
      <c r="A5" s="10"/>
      <c r="B5" s="10"/>
      <c r="C5" s="10" t="s">
        <v>14</v>
      </c>
      <c r="D5" s="14" t="s">
        <v>15</v>
      </c>
      <c r="E5" s="14" t="s">
        <v>16</v>
      </c>
      <c r="F5" s="14"/>
      <c r="G5" s="14"/>
      <c r="H5" s="15"/>
      <c r="I5" s="23"/>
      <c r="J5" s="23"/>
      <c r="K5" s="18" t="s">
        <v>14</v>
      </c>
      <c r="L5" s="18" t="s">
        <v>15</v>
      </c>
      <c r="M5" s="18" t="s">
        <v>16</v>
      </c>
      <c r="N5" s="15"/>
      <c r="O5" s="23"/>
      <c r="P5" s="18"/>
      <c r="Q5" s="3"/>
    </row>
    <row r="6" s="1" customFormat="1" ht="15" customHeight="1" spans="1:17">
      <c r="A6" s="16" t="s">
        <v>17</v>
      </c>
      <c r="B6" s="17">
        <v>36</v>
      </c>
      <c r="C6" s="17">
        <v>4</v>
      </c>
      <c r="D6" s="18">
        <v>2</v>
      </c>
      <c r="E6" s="18">
        <v>30</v>
      </c>
      <c r="F6" s="18"/>
      <c r="G6" s="18">
        <v>5</v>
      </c>
      <c r="H6" s="19">
        <f t="shared" ref="H6:H33" si="0">B6+F6-G6</f>
        <v>31</v>
      </c>
      <c r="I6" s="18">
        <f t="shared" ref="I6:I33" si="1">H6-B6</f>
        <v>-5</v>
      </c>
      <c r="J6" s="18">
        <v>37500</v>
      </c>
      <c r="K6" s="18">
        <v>3</v>
      </c>
      <c r="L6" s="18">
        <v>1</v>
      </c>
      <c r="M6" s="18">
        <f t="shared" ref="M6:M33" si="2">H6-K6-L6</f>
        <v>27</v>
      </c>
      <c r="N6" s="19">
        <f t="shared" ref="N6:N33" si="3">(K6+L6)*1275+M6*995</f>
        <v>31965</v>
      </c>
      <c r="O6" s="18">
        <f t="shared" ref="O6:O33" si="4">N6-J6</f>
        <v>-5535</v>
      </c>
      <c r="P6" s="18"/>
      <c r="Q6" s="3"/>
    </row>
    <row r="7" s="1" customFormat="1" ht="15" customHeight="1" spans="1:17">
      <c r="A7" s="16" t="s">
        <v>18</v>
      </c>
      <c r="B7" s="17">
        <v>33</v>
      </c>
      <c r="C7" s="17">
        <v>2</v>
      </c>
      <c r="D7" s="18">
        <v>4</v>
      </c>
      <c r="E7" s="18">
        <v>27</v>
      </c>
      <c r="F7" s="18"/>
      <c r="G7" s="18"/>
      <c r="H7" s="19">
        <f t="shared" si="0"/>
        <v>33</v>
      </c>
      <c r="I7" s="18">
        <f t="shared" si="1"/>
        <v>0</v>
      </c>
      <c r="J7" s="18">
        <v>34515</v>
      </c>
      <c r="K7" s="18">
        <v>2</v>
      </c>
      <c r="L7" s="18">
        <v>4</v>
      </c>
      <c r="M7" s="18">
        <f t="shared" si="2"/>
        <v>27</v>
      </c>
      <c r="N7" s="19">
        <f t="shared" si="3"/>
        <v>34515</v>
      </c>
      <c r="O7" s="18">
        <f t="shared" si="4"/>
        <v>0</v>
      </c>
      <c r="P7" s="18"/>
      <c r="Q7" s="3"/>
    </row>
    <row r="8" s="1" customFormat="1" ht="15" customHeight="1" spans="1:17">
      <c r="A8" s="16" t="s">
        <v>19</v>
      </c>
      <c r="B8" s="17">
        <v>24</v>
      </c>
      <c r="C8" s="17"/>
      <c r="D8" s="18">
        <v>3</v>
      </c>
      <c r="E8" s="18">
        <v>21</v>
      </c>
      <c r="F8" s="18">
        <v>1</v>
      </c>
      <c r="G8" s="18"/>
      <c r="H8" s="19">
        <f t="shared" si="0"/>
        <v>25</v>
      </c>
      <c r="I8" s="18">
        <f t="shared" si="1"/>
        <v>1</v>
      </c>
      <c r="J8" s="18">
        <v>24720</v>
      </c>
      <c r="K8" s="18"/>
      <c r="L8" s="18">
        <v>3</v>
      </c>
      <c r="M8" s="18">
        <f t="shared" si="2"/>
        <v>22</v>
      </c>
      <c r="N8" s="19">
        <f t="shared" si="3"/>
        <v>25715</v>
      </c>
      <c r="O8" s="18">
        <f t="shared" si="4"/>
        <v>995</v>
      </c>
      <c r="P8" s="18"/>
      <c r="Q8" s="3"/>
    </row>
    <row r="9" s="1" customFormat="1" ht="15" customHeight="1" spans="1:17">
      <c r="A9" s="16" t="s">
        <v>20</v>
      </c>
      <c r="B9" s="17">
        <v>22</v>
      </c>
      <c r="C9" s="17">
        <v>3</v>
      </c>
      <c r="D9" s="18">
        <v>1</v>
      </c>
      <c r="E9" s="18">
        <v>18</v>
      </c>
      <c r="F9" s="18"/>
      <c r="G9" s="18"/>
      <c r="H9" s="19">
        <f t="shared" si="0"/>
        <v>22</v>
      </c>
      <c r="I9" s="18">
        <f t="shared" si="1"/>
        <v>0</v>
      </c>
      <c r="J9" s="18">
        <v>23010</v>
      </c>
      <c r="K9" s="18">
        <v>3</v>
      </c>
      <c r="L9" s="18">
        <v>1</v>
      </c>
      <c r="M9" s="18">
        <f t="shared" si="2"/>
        <v>18</v>
      </c>
      <c r="N9" s="19">
        <f t="shared" si="3"/>
        <v>23010</v>
      </c>
      <c r="O9" s="18">
        <f t="shared" si="4"/>
        <v>0</v>
      </c>
      <c r="P9" s="24"/>
      <c r="Q9" s="3"/>
    </row>
    <row r="10" s="1" customFormat="1" ht="15" customHeight="1" spans="1:17">
      <c r="A10" s="16" t="s">
        <v>21</v>
      </c>
      <c r="B10" s="17">
        <v>27</v>
      </c>
      <c r="C10" s="17">
        <v>1</v>
      </c>
      <c r="D10" s="18">
        <v>4</v>
      </c>
      <c r="E10" s="18">
        <v>22</v>
      </c>
      <c r="F10" s="18"/>
      <c r="G10" s="18"/>
      <c r="H10" s="19">
        <f t="shared" si="0"/>
        <v>27</v>
      </c>
      <c r="I10" s="18">
        <f t="shared" si="1"/>
        <v>0</v>
      </c>
      <c r="J10" s="18">
        <v>28265</v>
      </c>
      <c r="K10" s="18">
        <v>1</v>
      </c>
      <c r="L10" s="18">
        <v>4</v>
      </c>
      <c r="M10" s="18">
        <f t="shared" si="2"/>
        <v>22</v>
      </c>
      <c r="N10" s="19">
        <f t="shared" si="3"/>
        <v>28265</v>
      </c>
      <c r="O10" s="18">
        <f t="shared" si="4"/>
        <v>0</v>
      </c>
      <c r="P10" s="18"/>
      <c r="Q10" s="3"/>
    </row>
    <row r="11" s="1" customFormat="1" ht="15" customHeight="1" spans="1:17">
      <c r="A11" s="16" t="s">
        <v>22</v>
      </c>
      <c r="B11" s="17">
        <v>26</v>
      </c>
      <c r="C11" s="17">
        <v>1</v>
      </c>
      <c r="D11" s="18">
        <v>0</v>
      </c>
      <c r="E11" s="18">
        <v>25</v>
      </c>
      <c r="F11" s="18">
        <v>1</v>
      </c>
      <c r="G11" s="18"/>
      <c r="H11" s="19">
        <f t="shared" si="0"/>
        <v>27</v>
      </c>
      <c r="I11" s="18">
        <f t="shared" si="1"/>
        <v>1</v>
      </c>
      <c r="J11" s="18">
        <v>26150</v>
      </c>
      <c r="K11" s="18">
        <v>1</v>
      </c>
      <c r="L11" s="18">
        <v>0</v>
      </c>
      <c r="M11" s="18">
        <f t="shared" si="2"/>
        <v>26</v>
      </c>
      <c r="N11" s="19">
        <f t="shared" si="3"/>
        <v>27145</v>
      </c>
      <c r="O11" s="18">
        <f t="shared" si="4"/>
        <v>995</v>
      </c>
      <c r="P11" s="18"/>
      <c r="Q11" s="3"/>
    </row>
    <row r="12" s="1" customFormat="1" ht="15" customHeight="1" spans="1:17">
      <c r="A12" s="20" t="s">
        <v>23</v>
      </c>
      <c r="B12" s="17">
        <v>43</v>
      </c>
      <c r="C12" s="17">
        <v>4</v>
      </c>
      <c r="D12" s="18">
        <v>3</v>
      </c>
      <c r="E12" s="18">
        <v>36</v>
      </c>
      <c r="F12" s="18"/>
      <c r="G12" s="18"/>
      <c r="H12" s="19">
        <f t="shared" si="0"/>
        <v>43</v>
      </c>
      <c r="I12" s="18">
        <f t="shared" si="1"/>
        <v>0</v>
      </c>
      <c r="J12" s="18">
        <v>44745</v>
      </c>
      <c r="K12" s="18">
        <v>4</v>
      </c>
      <c r="L12" s="18">
        <v>3</v>
      </c>
      <c r="M12" s="18">
        <f t="shared" si="2"/>
        <v>36</v>
      </c>
      <c r="N12" s="19">
        <f t="shared" si="3"/>
        <v>44745</v>
      </c>
      <c r="O12" s="18">
        <f t="shared" si="4"/>
        <v>0</v>
      </c>
      <c r="P12" s="24"/>
      <c r="Q12" s="3"/>
    </row>
    <row r="13" s="1" customFormat="1" ht="15" customHeight="1" spans="1:17">
      <c r="A13" s="16" t="s">
        <v>24</v>
      </c>
      <c r="B13" s="17">
        <v>22</v>
      </c>
      <c r="C13" s="17">
        <v>3</v>
      </c>
      <c r="D13" s="18">
        <v>1</v>
      </c>
      <c r="E13" s="18">
        <v>18</v>
      </c>
      <c r="F13" s="18">
        <v>1</v>
      </c>
      <c r="G13" s="18"/>
      <c r="H13" s="19">
        <f t="shared" si="0"/>
        <v>23</v>
      </c>
      <c r="I13" s="18">
        <f t="shared" si="1"/>
        <v>1</v>
      </c>
      <c r="J13" s="18">
        <v>23010</v>
      </c>
      <c r="K13" s="18">
        <v>3</v>
      </c>
      <c r="L13" s="18">
        <v>1</v>
      </c>
      <c r="M13" s="18">
        <f t="shared" si="2"/>
        <v>19</v>
      </c>
      <c r="N13" s="19">
        <f t="shared" si="3"/>
        <v>24005</v>
      </c>
      <c r="O13" s="18">
        <f t="shared" si="4"/>
        <v>995</v>
      </c>
      <c r="P13" s="25"/>
      <c r="Q13" s="3"/>
    </row>
    <row r="14" s="1" customFormat="1" ht="15" customHeight="1" spans="1:17">
      <c r="A14" s="16" t="s">
        <v>25</v>
      </c>
      <c r="B14" s="17">
        <v>46</v>
      </c>
      <c r="C14" s="17">
        <v>5</v>
      </c>
      <c r="D14" s="18">
        <v>2</v>
      </c>
      <c r="E14" s="18">
        <v>39</v>
      </c>
      <c r="F14" s="18"/>
      <c r="G14" s="18"/>
      <c r="H14" s="19">
        <f t="shared" si="0"/>
        <v>46</v>
      </c>
      <c r="I14" s="18">
        <f t="shared" si="1"/>
        <v>0</v>
      </c>
      <c r="J14" s="18">
        <v>47730</v>
      </c>
      <c r="K14" s="18">
        <v>5</v>
      </c>
      <c r="L14" s="18">
        <v>2</v>
      </c>
      <c r="M14" s="18">
        <f t="shared" si="2"/>
        <v>39</v>
      </c>
      <c r="N14" s="19">
        <f t="shared" si="3"/>
        <v>47730</v>
      </c>
      <c r="O14" s="18">
        <f t="shared" si="4"/>
        <v>0</v>
      </c>
      <c r="P14" s="25"/>
      <c r="Q14" s="3"/>
    </row>
    <row r="15" s="1" customFormat="1" ht="15" customHeight="1" spans="1:17">
      <c r="A15" s="16" t="s">
        <v>26</v>
      </c>
      <c r="B15" s="17">
        <v>27</v>
      </c>
      <c r="C15" s="17">
        <v>6</v>
      </c>
      <c r="D15" s="18">
        <v>0</v>
      </c>
      <c r="E15" s="18">
        <v>21</v>
      </c>
      <c r="F15" s="18"/>
      <c r="G15" s="18">
        <v>2</v>
      </c>
      <c r="H15" s="19">
        <f t="shared" si="0"/>
        <v>25</v>
      </c>
      <c r="I15" s="18">
        <f t="shared" si="1"/>
        <v>-2</v>
      </c>
      <c r="J15" s="18">
        <v>28545</v>
      </c>
      <c r="K15" s="18">
        <v>4</v>
      </c>
      <c r="L15" s="18">
        <v>0</v>
      </c>
      <c r="M15" s="18">
        <f t="shared" si="2"/>
        <v>21</v>
      </c>
      <c r="N15" s="19">
        <f t="shared" si="3"/>
        <v>25995</v>
      </c>
      <c r="O15" s="18">
        <f t="shared" si="4"/>
        <v>-2550</v>
      </c>
      <c r="P15" s="25"/>
      <c r="Q15" s="3"/>
    </row>
    <row r="16" s="1" customFormat="1" ht="15" customHeight="1" spans="1:17">
      <c r="A16" s="20" t="s">
        <v>27</v>
      </c>
      <c r="B16" s="17">
        <v>30</v>
      </c>
      <c r="C16" s="17">
        <v>8</v>
      </c>
      <c r="D16" s="18">
        <v>3</v>
      </c>
      <c r="E16" s="18">
        <v>19</v>
      </c>
      <c r="F16" s="18"/>
      <c r="G16" s="18"/>
      <c r="H16" s="19">
        <f t="shared" si="0"/>
        <v>30</v>
      </c>
      <c r="I16" s="18">
        <f t="shared" si="1"/>
        <v>0</v>
      </c>
      <c r="J16" s="18">
        <v>32930</v>
      </c>
      <c r="K16" s="18">
        <v>8</v>
      </c>
      <c r="L16" s="18">
        <v>3</v>
      </c>
      <c r="M16" s="18">
        <f t="shared" si="2"/>
        <v>19</v>
      </c>
      <c r="N16" s="19">
        <f t="shared" si="3"/>
        <v>32930</v>
      </c>
      <c r="O16" s="18">
        <f t="shared" si="4"/>
        <v>0</v>
      </c>
      <c r="P16" s="24"/>
      <c r="Q16" s="3"/>
    </row>
    <row r="17" s="1" customFormat="1" ht="15" customHeight="1" spans="1:17">
      <c r="A17" s="16" t="s">
        <v>28</v>
      </c>
      <c r="B17" s="17">
        <v>22</v>
      </c>
      <c r="C17" s="17">
        <v>6</v>
      </c>
      <c r="D17" s="18">
        <v>1</v>
      </c>
      <c r="E17" s="18">
        <v>15</v>
      </c>
      <c r="F17" s="18"/>
      <c r="G17" s="18">
        <v>1</v>
      </c>
      <c r="H17" s="19">
        <f t="shared" si="0"/>
        <v>21</v>
      </c>
      <c r="I17" s="18">
        <f t="shared" si="1"/>
        <v>-1</v>
      </c>
      <c r="J17" s="18">
        <v>23850</v>
      </c>
      <c r="K17" s="18">
        <v>5</v>
      </c>
      <c r="L17" s="18">
        <v>1</v>
      </c>
      <c r="M17" s="18">
        <f t="shared" si="2"/>
        <v>15</v>
      </c>
      <c r="N17" s="19">
        <f t="shared" si="3"/>
        <v>22575</v>
      </c>
      <c r="O17" s="18">
        <f t="shared" si="4"/>
        <v>-1275</v>
      </c>
      <c r="P17" s="25"/>
      <c r="Q17" s="3"/>
    </row>
    <row r="18" s="1" customFormat="1" ht="15" customHeight="1" spans="1:17">
      <c r="A18" s="16" t="s">
        <v>29</v>
      </c>
      <c r="B18" s="17">
        <v>7</v>
      </c>
      <c r="C18" s="17">
        <v>3</v>
      </c>
      <c r="D18" s="18"/>
      <c r="E18" s="18">
        <v>4</v>
      </c>
      <c r="F18" s="18"/>
      <c r="G18" s="18"/>
      <c r="H18" s="19">
        <f t="shared" si="0"/>
        <v>7</v>
      </c>
      <c r="I18" s="18">
        <f t="shared" si="1"/>
        <v>0</v>
      </c>
      <c r="J18" s="18">
        <v>7805</v>
      </c>
      <c r="K18" s="18">
        <v>3</v>
      </c>
      <c r="L18" s="18"/>
      <c r="M18" s="18">
        <f t="shared" si="2"/>
        <v>4</v>
      </c>
      <c r="N18" s="19">
        <f t="shared" si="3"/>
        <v>7805</v>
      </c>
      <c r="O18" s="18">
        <f t="shared" si="4"/>
        <v>0</v>
      </c>
      <c r="P18" s="24"/>
      <c r="Q18" s="3"/>
    </row>
    <row r="19" s="1" customFormat="1" ht="15" customHeight="1" spans="1:17">
      <c r="A19" s="20" t="s">
        <v>30</v>
      </c>
      <c r="B19" s="17">
        <v>24</v>
      </c>
      <c r="C19" s="17">
        <v>4</v>
      </c>
      <c r="D19" s="18">
        <v>1</v>
      </c>
      <c r="E19" s="18">
        <v>19</v>
      </c>
      <c r="F19" s="18"/>
      <c r="G19" s="18"/>
      <c r="H19" s="19">
        <f t="shared" si="0"/>
        <v>24</v>
      </c>
      <c r="I19" s="18">
        <f t="shared" si="1"/>
        <v>0</v>
      </c>
      <c r="J19" s="18">
        <v>25280</v>
      </c>
      <c r="K19" s="18">
        <v>4</v>
      </c>
      <c r="L19" s="18">
        <v>1</v>
      </c>
      <c r="M19" s="18">
        <f t="shared" si="2"/>
        <v>19</v>
      </c>
      <c r="N19" s="19">
        <f t="shared" si="3"/>
        <v>25280</v>
      </c>
      <c r="O19" s="18">
        <f t="shared" si="4"/>
        <v>0</v>
      </c>
      <c r="P19" s="24"/>
      <c r="Q19" s="3"/>
    </row>
    <row r="20" s="1" customFormat="1" ht="15" customHeight="1" spans="1:17">
      <c r="A20" s="16" t="s">
        <v>31</v>
      </c>
      <c r="B20" s="17">
        <v>21</v>
      </c>
      <c r="C20" s="17">
        <v>2</v>
      </c>
      <c r="D20" s="18">
        <v>2</v>
      </c>
      <c r="E20" s="18">
        <v>17</v>
      </c>
      <c r="F20" s="18">
        <v>1</v>
      </c>
      <c r="G20" s="18"/>
      <c r="H20" s="19">
        <f t="shared" si="0"/>
        <v>22</v>
      </c>
      <c r="I20" s="18">
        <f t="shared" si="1"/>
        <v>1</v>
      </c>
      <c r="J20" s="18">
        <v>22015</v>
      </c>
      <c r="K20" s="18">
        <v>2</v>
      </c>
      <c r="L20" s="18">
        <v>2</v>
      </c>
      <c r="M20" s="18">
        <f t="shared" si="2"/>
        <v>18</v>
      </c>
      <c r="N20" s="19">
        <f t="shared" si="3"/>
        <v>23010</v>
      </c>
      <c r="O20" s="18">
        <f t="shared" si="4"/>
        <v>995</v>
      </c>
      <c r="P20" s="18"/>
      <c r="Q20" s="3"/>
    </row>
    <row r="21" s="1" customFormat="1" ht="15" customHeight="1" spans="1:17">
      <c r="A21" s="16" t="s">
        <v>32</v>
      </c>
      <c r="B21" s="17">
        <v>12</v>
      </c>
      <c r="C21" s="17">
        <v>2</v>
      </c>
      <c r="D21" s="18">
        <v>0</v>
      </c>
      <c r="E21" s="18">
        <v>10</v>
      </c>
      <c r="F21" s="18"/>
      <c r="G21" s="18"/>
      <c r="H21" s="19">
        <f t="shared" si="0"/>
        <v>12</v>
      </c>
      <c r="I21" s="18">
        <f t="shared" si="1"/>
        <v>0</v>
      </c>
      <c r="J21" s="18">
        <v>12500</v>
      </c>
      <c r="K21" s="18">
        <v>2</v>
      </c>
      <c r="L21" s="18">
        <v>0</v>
      </c>
      <c r="M21" s="18">
        <f t="shared" si="2"/>
        <v>10</v>
      </c>
      <c r="N21" s="19">
        <f t="shared" si="3"/>
        <v>12500</v>
      </c>
      <c r="O21" s="18">
        <f t="shared" si="4"/>
        <v>0</v>
      </c>
      <c r="P21" s="18"/>
      <c r="Q21" s="3"/>
    </row>
    <row r="22" s="1" customFormat="1" ht="15" customHeight="1" spans="1:17">
      <c r="A22" s="16" t="s">
        <v>33</v>
      </c>
      <c r="B22" s="17">
        <v>22</v>
      </c>
      <c r="C22" s="17">
        <v>6</v>
      </c>
      <c r="D22" s="18">
        <v>2</v>
      </c>
      <c r="E22" s="18">
        <v>14</v>
      </c>
      <c r="F22" s="18">
        <v>1</v>
      </c>
      <c r="G22" s="18"/>
      <c r="H22" s="19">
        <f t="shared" si="0"/>
        <v>23</v>
      </c>
      <c r="I22" s="18">
        <f t="shared" si="1"/>
        <v>1</v>
      </c>
      <c r="J22" s="18">
        <v>24130</v>
      </c>
      <c r="K22" s="18">
        <v>6</v>
      </c>
      <c r="L22" s="18">
        <v>2</v>
      </c>
      <c r="M22" s="18">
        <f t="shared" si="2"/>
        <v>15</v>
      </c>
      <c r="N22" s="19">
        <f t="shared" si="3"/>
        <v>25125</v>
      </c>
      <c r="O22" s="18">
        <f t="shared" si="4"/>
        <v>995</v>
      </c>
      <c r="P22" s="18"/>
      <c r="Q22" s="3"/>
    </row>
    <row r="23" s="1" customFormat="1" ht="15" customHeight="1" spans="1:17">
      <c r="A23" s="16" t="s">
        <v>34</v>
      </c>
      <c r="B23" s="17">
        <v>22</v>
      </c>
      <c r="C23" s="17">
        <v>6</v>
      </c>
      <c r="D23" s="18">
        <v>1</v>
      </c>
      <c r="E23" s="18">
        <v>15</v>
      </c>
      <c r="F23" s="18"/>
      <c r="G23" s="18"/>
      <c r="H23" s="19">
        <f t="shared" si="0"/>
        <v>22</v>
      </c>
      <c r="I23" s="18">
        <f t="shared" si="1"/>
        <v>0</v>
      </c>
      <c r="J23" s="18">
        <v>23850</v>
      </c>
      <c r="K23" s="18">
        <v>6</v>
      </c>
      <c r="L23" s="18">
        <v>1</v>
      </c>
      <c r="M23" s="18">
        <f t="shared" si="2"/>
        <v>15</v>
      </c>
      <c r="N23" s="19">
        <f t="shared" si="3"/>
        <v>23850</v>
      </c>
      <c r="O23" s="18">
        <f t="shared" si="4"/>
        <v>0</v>
      </c>
      <c r="P23" s="18"/>
      <c r="Q23" s="3"/>
    </row>
    <row r="24" s="1" customFormat="1" ht="15" customHeight="1" spans="1:17">
      <c r="A24" s="16" t="s">
        <v>35</v>
      </c>
      <c r="B24" s="17">
        <v>19</v>
      </c>
      <c r="C24" s="17">
        <v>6</v>
      </c>
      <c r="D24" s="18">
        <v>1</v>
      </c>
      <c r="E24" s="18">
        <v>12</v>
      </c>
      <c r="F24" s="18"/>
      <c r="G24" s="18"/>
      <c r="H24" s="19">
        <f t="shared" si="0"/>
        <v>19</v>
      </c>
      <c r="I24" s="18">
        <f t="shared" si="1"/>
        <v>0</v>
      </c>
      <c r="J24" s="18">
        <v>20865</v>
      </c>
      <c r="K24" s="18">
        <v>6</v>
      </c>
      <c r="L24" s="18">
        <v>1</v>
      </c>
      <c r="M24" s="18">
        <f t="shared" si="2"/>
        <v>12</v>
      </c>
      <c r="N24" s="19">
        <f t="shared" si="3"/>
        <v>20865</v>
      </c>
      <c r="O24" s="18">
        <f t="shared" si="4"/>
        <v>0</v>
      </c>
      <c r="P24" s="18"/>
      <c r="Q24" s="3"/>
    </row>
    <row r="25" s="1" customFormat="1" ht="15" customHeight="1" spans="1:17">
      <c r="A25" s="16" t="s">
        <v>36</v>
      </c>
      <c r="B25" s="17">
        <v>6</v>
      </c>
      <c r="C25" s="17">
        <v>1</v>
      </c>
      <c r="D25" s="18"/>
      <c r="E25" s="18">
        <v>5</v>
      </c>
      <c r="F25" s="18"/>
      <c r="G25" s="18">
        <v>1</v>
      </c>
      <c r="H25" s="19">
        <f t="shared" si="0"/>
        <v>5</v>
      </c>
      <c r="I25" s="18">
        <f t="shared" si="1"/>
        <v>-1</v>
      </c>
      <c r="J25" s="18">
        <v>6250</v>
      </c>
      <c r="K25" s="18">
        <v>0</v>
      </c>
      <c r="L25" s="18"/>
      <c r="M25" s="18">
        <f t="shared" si="2"/>
        <v>5</v>
      </c>
      <c r="N25" s="19">
        <f t="shared" si="3"/>
        <v>4975</v>
      </c>
      <c r="O25" s="18">
        <f t="shared" si="4"/>
        <v>-1275</v>
      </c>
      <c r="P25" s="24"/>
      <c r="Q25" s="3"/>
    </row>
    <row r="26" s="1" customFormat="1" ht="15" customHeight="1" spans="1:17">
      <c r="A26" s="16" t="s">
        <v>37</v>
      </c>
      <c r="B26" s="17">
        <v>31</v>
      </c>
      <c r="C26" s="17">
        <v>8</v>
      </c>
      <c r="D26" s="18">
        <v>4</v>
      </c>
      <c r="E26" s="18">
        <v>19</v>
      </c>
      <c r="F26" s="18">
        <v>1</v>
      </c>
      <c r="G26" s="18"/>
      <c r="H26" s="19">
        <f t="shared" si="0"/>
        <v>32</v>
      </c>
      <c r="I26" s="18">
        <f t="shared" si="1"/>
        <v>1</v>
      </c>
      <c r="J26" s="18">
        <v>34205</v>
      </c>
      <c r="K26" s="18">
        <v>8</v>
      </c>
      <c r="L26" s="18">
        <v>4</v>
      </c>
      <c r="M26" s="18">
        <f t="shared" si="2"/>
        <v>20</v>
      </c>
      <c r="N26" s="19">
        <f t="shared" si="3"/>
        <v>35200</v>
      </c>
      <c r="O26" s="18">
        <f t="shared" si="4"/>
        <v>995</v>
      </c>
      <c r="P26" s="18"/>
      <c r="Q26" s="3"/>
    </row>
    <row r="27" s="1" customFormat="1" ht="15" customHeight="1" spans="1:17">
      <c r="A27" s="16" t="s">
        <v>38</v>
      </c>
      <c r="B27" s="17">
        <v>15</v>
      </c>
      <c r="C27" s="17">
        <v>7</v>
      </c>
      <c r="D27" s="18"/>
      <c r="E27" s="18">
        <v>8</v>
      </c>
      <c r="F27" s="18"/>
      <c r="G27" s="18"/>
      <c r="H27" s="19">
        <f t="shared" si="0"/>
        <v>15</v>
      </c>
      <c r="I27" s="18">
        <f t="shared" si="1"/>
        <v>0</v>
      </c>
      <c r="J27" s="18">
        <v>16885</v>
      </c>
      <c r="K27" s="18">
        <v>7</v>
      </c>
      <c r="L27" s="18"/>
      <c r="M27" s="18">
        <f t="shared" si="2"/>
        <v>8</v>
      </c>
      <c r="N27" s="19">
        <f t="shared" si="3"/>
        <v>16885</v>
      </c>
      <c r="O27" s="18">
        <f t="shared" si="4"/>
        <v>0</v>
      </c>
      <c r="P27" s="18"/>
      <c r="Q27" s="3"/>
    </row>
    <row r="28" s="1" customFormat="1" ht="15" customHeight="1" spans="1:17">
      <c r="A28" s="16" t="s">
        <v>39</v>
      </c>
      <c r="B28" s="17">
        <v>60</v>
      </c>
      <c r="C28" s="17">
        <v>6</v>
      </c>
      <c r="D28" s="18">
        <v>2</v>
      </c>
      <c r="E28" s="18">
        <v>52</v>
      </c>
      <c r="F28" s="18"/>
      <c r="G28" s="18">
        <v>1</v>
      </c>
      <c r="H28" s="19">
        <f t="shared" si="0"/>
        <v>59</v>
      </c>
      <c r="I28" s="18">
        <f t="shared" si="1"/>
        <v>-1</v>
      </c>
      <c r="J28" s="18">
        <v>61940</v>
      </c>
      <c r="K28" s="18">
        <v>5</v>
      </c>
      <c r="L28" s="18">
        <v>2</v>
      </c>
      <c r="M28" s="18">
        <f t="shared" si="2"/>
        <v>52</v>
      </c>
      <c r="N28" s="19">
        <f t="shared" si="3"/>
        <v>60665</v>
      </c>
      <c r="O28" s="18">
        <f t="shared" si="4"/>
        <v>-1275</v>
      </c>
      <c r="P28" s="18"/>
      <c r="Q28" s="3"/>
    </row>
    <row r="29" s="1" customFormat="1" ht="15" customHeight="1" spans="1:17">
      <c r="A29" s="21" t="s">
        <v>40</v>
      </c>
      <c r="B29" s="17">
        <v>8</v>
      </c>
      <c r="C29" s="17">
        <v>0</v>
      </c>
      <c r="D29" s="18">
        <v>0</v>
      </c>
      <c r="E29" s="18">
        <v>8</v>
      </c>
      <c r="F29" s="18"/>
      <c r="G29" s="18"/>
      <c r="H29" s="19">
        <f t="shared" si="0"/>
        <v>8</v>
      </c>
      <c r="I29" s="18">
        <f t="shared" si="1"/>
        <v>0</v>
      </c>
      <c r="J29" s="18">
        <v>7960</v>
      </c>
      <c r="K29" s="18">
        <v>0</v>
      </c>
      <c r="L29" s="18">
        <v>0</v>
      </c>
      <c r="M29" s="18">
        <f t="shared" si="2"/>
        <v>8</v>
      </c>
      <c r="N29" s="19">
        <f t="shared" si="3"/>
        <v>7960</v>
      </c>
      <c r="O29" s="18">
        <f t="shared" si="4"/>
        <v>0</v>
      </c>
      <c r="P29" s="18"/>
      <c r="Q29" s="3"/>
    </row>
    <row r="30" s="1" customFormat="1" ht="15" customHeight="1" spans="1:17">
      <c r="A30" s="20" t="s">
        <v>41</v>
      </c>
      <c r="B30" s="17">
        <v>91</v>
      </c>
      <c r="C30" s="17">
        <v>0</v>
      </c>
      <c r="D30" s="18">
        <v>86</v>
      </c>
      <c r="E30" s="18">
        <v>5</v>
      </c>
      <c r="F30" s="18">
        <v>1</v>
      </c>
      <c r="G30" s="18"/>
      <c r="H30" s="19">
        <f t="shared" si="0"/>
        <v>92</v>
      </c>
      <c r="I30" s="18">
        <f t="shared" si="1"/>
        <v>1</v>
      </c>
      <c r="J30" s="18">
        <v>114625</v>
      </c>
      <c r="K30" s="18">
        <v>0</v>
      </c>
      <c r="L30" s="18">
        <v>88</v>
      </c>
      <c r="M30" s="18">
        <f t="shared" si="2"/>
        <v>4</v>
      </c>
      <c r="N30" s="19">
        <f t="shared" si="3"/>
        <v>116180</v>
      </c>
      <c r="O30" s="18">
        <f t="shared" si="4"/>
        <v>1555</v>
      </c>
      <c r="P30" s="18"/>
      <c r="Q30" s="3"/>
    </row>
    <row r="31" s="1" customFormat="1" ht="15" customHeight="1" spans="1:17">
      <c r="A31" s="20" t="s">
        <v>42</v>
      </c>
      <c r="B31" s="17">
        <v>125</v>
      </c>
      <c r="C31" s="17">
        <v>18</v>
      </c>
      <c r="D31" s="18">
        <v>80</v>
      </c>
      <c r="E31" s="18">
        <v>27</v>
      </c>
      <c r="F31" s="18">
        <v>11</v>
      </c>
      <c r="G31" s="18"/>
      <c r="H31" s="19">
        <f t="shared" si="0"/>
        <v>136</v>
      </c>
      <c r="I31" s="18">
        <f t="shared" si="1"/>
        <v>11</v>
      </c>
      <c r="J31" s="18">
        <v>151815</v>
      </c>
      <c r="K31" s="18">
        <v>23</v>
      </c>
      <c r="L31" s="18">
        <v>81</v>
      </c>
      <c r="M31" s="18">
        <f t="shared" si="2"/>
        <v>32</v>
      </c>
      <c r="N31" s="19">
        <f t="shared" si="3"/>
        <v>164440</v>
      </c>
      <c r="O31" s="18">
        <f t="shared" si="4"/>
        <v>12625</v>
      </c>
      <c r="P31" s="18"/>
      <c r="Q31" s="3"/>
    </row>
    <row r="32" s="1" customFormat="1" ht="15" customHeight="1" spans="1:17">
      <c r="A32" s="20" t="s">
        <v>43</v>
      </c>
      <c r="B32" s="17">
        <v>58</v>
      </c>
      <c r="C32" s="17">
        <v>17</v>
      </c>
      <c r="D32" s="18">
        <v>34</v>
      </c>
      <c r="E32" s="18">
        <v>7</v>
      </c>
      <c r="F32" s="18"/>
      <c r="G32" s="18"/>
      <c r="H32" s="19">
        <f t="shared" si="0"/>
        <v>58</v>
      </c>
      <c r="I32" s="18">
        <f t="shared" si="1"/>
        <v>0</v>
      </c>
      <c r="J32" s="18">
        <v>71990</v>
      </c>
      <c r="K32" s="18">
        <v>17</v>
      </c>
      <c r="L32" s="18">
        <v>34</v>
      </c>
      <c r="M32" s="18">
        <f t="shared" si="2"/>
        <v>7</v>
      </c>
      <c r="N32" s="19">
        <f t="shared" si="3"/>
        <v>71990</v>
      </c>
      <c r="O32" s="18">
        <f t="shared" si="4"/>
        <v>0</v>
      </c>
      <c r="P32" s="18"/>
      <c r="Q32" s="3"/>
    </row>
    <row r="33" s="1" customFormat="1" ht="15" customHeight="1" spans="1:17">
      <c r="A33" s="16" t="s">
        <v>44</v>
      </c>
      <c r="B33" s="17">
        <v>879</v>
      </c>
      <c r="C33" s="17">
        <v>129</v>
      </c>
      <c r="D33" s="18">
        <v>237</v>
      </c>
      <c r="E33" s="18">
        <v>513</v>
      </c>
      <c r="F33" s="18">
        <f t="shared" ref="F33:L33" si="5">SUM(F6:F32)</f>
        <v>18</v>
      </c>
      <c r="G33" s="18">
        <f t="shared" si="5"/>
        <v>10</v>
      </c>
      <c r="H33" s="19">
        <f t="shared" si="0"/>
        <v>887</v>
      </c>
      <c r="I33" s="18">
        <f t="shared" si="1"/>
        <v>8</v>
      </c>
      <c r="J33" s="18">
        <v>977085</v>
      </c>
      <c r="K33" s="18">
        <f t="shared" si="5"/>
        <v>128</v>
      </c>
      <c r="L33" s="18">
        <f t="shared" si="5"/>
        <v>239</v>
      </c>
      <c r="M33" s="18">
        <f t="shared" si="2"/>
        <v>520</v>
      </c>
      <c r="N33" s="19">
        <f t="shared" si="3"/>
        <v>985325</v>
      </c>
      <c r="O33" s="18">
        <f t="shared" si="4"/>
        <v>8240</v>
      </c>
      <c r="P33" s="18"/>
      <c r="Q33" s="3"/>
    </row>
  </sheetData>
  <mergeCells count="15">
    <mergeCell ref="A1:P1"/>
    <mergeCell ref="A2:P2"/>
    <mergeCell ref="A3:P3"/>
    <mergeCell ref="C4:E4"/>
    <mergeCell ref="K4:M4"/>
    <mergeCell ref="A4:A5"/>
    <mergeCell ref="B4:B5"/>
    <mergeCell ref="F4:F5"/>
    <mergeCell ref="G4:G5"/>
    <mergeCell ref="H4:H5"/>
    <mergeCell ref="I4:I5"/>
    <mergeCell ref="J4:J5"/>
    <mergeCell ref="N4:N5"/>
    <mergeCell ref="O4:O5"/>
    <mergeCell ref="P4:P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JZG53</dc:creator>
  <cp:lastModifiedBy>Angel T</cp:lastModifiedBy>
  <dcterms:created xsi:type="dcterms:W3CDTF">2025-08-12T07:04:00Z</dcterms:created>
  <dcterms:modified xsi:type="dcterms:W3CDTF">2025-08-12T07:07:10Z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20311B5C7FBB47BABA00D32A10FFD33F_11</vt:lpwstr>
  </property>
  <property fmtid="{D5CDD505-2E9C-101B-9397-08002B2CF9AE}" pid="3" name="KSOProductBuildVer">
    <vt:lpwstr>2052-12.1.0.21915</vt:lpwstr>
  </property>
</Properties>
</file>