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165"/>
  </bookViews>
  <sheets>
    <sheet name="转移支付资金"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<sst xmlns="http://schemas.openxmlformats.org/spreadsheetml/2006/main" count="590" uniqueCount="303">
  <si>
    <t>二 0 二 五 年 上 级 追 加 指 标 情 况 表</t>
  </si>
  <si>
    <t xml:space="preserve">                                           2025一01一02</t>
  </si>
  <si>
    <t>单位：元</t>
  </si>
  <si>
    <t>支出功能</t>
  </si>
  <si>
    <t>科目名称</t>
  </si>
  <si>
    <t>摘                 要</t>
  </si>
  <si>
    <t>编号</t>
  </si>
  <si>
    <t>日期</t>
  </si>
  <si>
    <t>中央、省或市</t>
  </si>
  <si>
    <t>文号</t>
  </si>
  <si>
    <t>金额</t>
  </si>
  <si>
    <t>一般公共服务支出</t>
  </si>
  <si>
    <t>民族事务</t>
  </si>
  <si>
    <t>关于提前下达2025年省级民族宗教专项资金</t>
  </si>
  <si>
    <t>2024.12.31</t>
  </si>
  <si>
    <t>市级</t>
  </si>
  <si>
    <t>赣市财行字[2024]62号</t>
  </si>
  <si>
    <t>群众团体事务</t>
  </si>
  <si>
    <t>关于提前下达2025年度省级妇女儿童发展专项资金</t>
  </si>
  <si>
    <t>2024.12.20</t>
  </si>
  <si>
    <t>赣市财行字[2024]45号</t>
  </si>
  <si>
    <t>市场监督管理事务</t>
  </si>
  <si>
    <t>关于提前下达2025年省级食品药品监管专项资金</t>
  </si>
  <si>
    <t>2024.12.27</t>
  </si>
  <si>
    <t>赣市财行字[2024]51号</t>
  </si>
  <si>
    <t>国防支出</t>
  </si>
  <si>
    <t>公共安全支出</t>
  </si>
  <si>
    <t>教育支出</t>
  </si>
  <si>
    <t>普通教育</t>
  </si>
  <si>
    <t>关于提前下达2025年赣州市义务教育家庭经济困难寄宿生生活补助、高考入学政府资助市级配套资金</t>
  </si>
  <si>
    <t>2024.12.30</t>
  </si>
  <si>
    <t>赣市财教字[2024]109号</t>
  </si>
  <si>
    <t>科学技术支出</t>
  </si>
  <si>
    <t>文化旅游体育与传媒支出</t>
  </si>
  <si>
    <t>社会保障和就业支出</t>
  </si>
  <si>
    <t>其他社会保障和就业支出</t>
  </si>
  <si>
    <t>关于提前下达2025年社会保障省级补助资金（烈士纪念设施）</t>
  </si>
  <si>
    <t>2024.12.28</t>
  </si>
  <si>
    <t>赣市财社字[2024]93号</t>
  </si>
  <si>
    <t>卫生健康支出</t>
  </si>
  <si>
    <t>节能环保支出</t>
  </si>
  <si>
    <t>城乡社区支出</t>
  </si>
  <si>
    <t>关于提前下达2025年省城市建设专项资金</t>
  </si>
  <si>
    <t>2024.12.13</t>
  </si>
  <si>
    <t>赣市财基字[2024]14号</t>
  </si>
  <si>
    <t>农林水支出</t>
  </si>
  <si>
    <t>农业</t>
  </si>
  <si>
    <t xml:space="preserve">关于提前下达2025年省级农业相关转移支付资金 </t>
  </si>
  <si>
    <t>2024.10.29</t>
  </si>
  <si>
    <t>省级</t>
  </si>
  <si>
    <t>赣财农指[2024]52号</t>
  </si>
  <si>
    <t>林业和草原</t>
  </si>
  <si>
    <t>关于提前下达2025年省级生态公益林补偿资金</t>
  </si>
  <si>
    <t>2024.12.12</t>
  </si>
  <si>
    <t>赣市财资环字[2024]41号</t>
  </si>
  <si>
    <t>关于提前下达2025年省级林业补助专项资金</t>
  </si>
  <si>
    <t>赣市财资环字[2024]42号</t>
  </si>
  <si>
    <t>水利</t>
  </si>
  <si>
    <t>农业保险保费补贴</t>
  </si>
  <si>
    <t>关于提前下达2025年省级农业保险保费补贴和普惠金融发展专项资金</t>
  </si>
  <si>
    <t>2024.11.13</t>
  </si>
  <si>
    <t>赣市财金字[2024]23号</t>
  </si>
  <si>
    <t>创业担保贷款贴息及奖补</t>
  </si>
  <si>
    <t>关于提前下达2025年省级农业保险保费补贴和普惠金融发展专项资金(赣市财金字[2024]23号)</t>
  </si>
  <si>
    <t>2024.10.30</t>
  </si>
  <si>
    <t>赣财金指[2024]12号</t>
  </si>
  <si>
    <t>农林水</t>
  </si>
  <si>
    <t>关于提前下达2025年中央基建投资预算（以工代赈示范工程）</t>
  </si>
  <si>
    <t>2024.12.25</t>
  </si>
  <si>
    <t>赣市财建字[2024]149号</t>
  </si>
  <si>
    <t>交通运输支出</t>
  </si>
  <si>
    <t>资源勘探工业信息等支出</t>
  </si>
  <si>
    <t>商业服务业等支出</t>
  </si>
  <si>
    <t>自然资源海洋气象等支出</t>
  </si>
  <si>
    <t>住房保障支出</t>
  </si>
  <si>
    <t>粮油物质储备支出</t>
  </si>
  <si>
    <t>国有资本经营预算支出</t>
  </si>
  <si>
    <t>国有企业退休人员社会化管理补助支出</t>
  </si>
  <si>
    <t>关于提前下达2025年国有企业退休人员社会化管理补助资金</t>
  </si>
  <si>
    <t>2024.11.28</t>
  </si>
  <si>
    <t>赣市财资字[2024]15号</t>
  </si>
  <si>
    <t>灾害防治及应急管理支出</t>
  </si>
  <si>
    <t>地质灾害防治</t>
  </si>
  <si>
    <t>关于提前下达2025年自然灾害防治体系建设补助资金</t>
  </si>
  <si>
    <t>赣市财资环字[2024]50号</t>
  </si>
  <si>
    <t xml:space="preserve">关于提前下达2025年省级自然资源保护与利用专项资金 </t>
  </si>
  <si>
    <t>2024.12.10</t>
  </si>
  <si>
    <t>赣市财资环字[2024]40号</t>
  </si>
  <si>
    <t>其他支出</t>
  </si>
  <si>
    <t>一般公共预算支出小计</t>
  </si>
  <si>
    <t>增值税税收返还收入（中央和省）</t>
  </si>
  <si>
    <t>中央和省</t>
  </si>
  <si>
    <t>消费税税收返还收入（中央和省）</t>
  </si>
  <si>
    <t>核定省与市县收入划分改革税收返还基数</t>
  </si>
  <si>
    <t>2021年</t>
  </si>
  <si>
    <t>赣财预指[2021]3号</t>
  </si>
  <si>
    <t>转移性支出</t>
  </si>
  <si>
    <t>所得税基数返还（固定补助）</t>
  </si>
  <si>
    <t>赣财预[2003]111号</t>
  </si>
  <si>
    <t>成品油价格和税费改革公路养路费等“六费”基数</t>
  </si>
  <si>
    <t>2009.5.11</t>
  </si>
  <si>
    <t>赣财预[2009]76号</t>
  </si>
  <si>
    <t>2010.1.7</t>
  </si>
  <si>
    <t>赣财预[2009]412号</t>
  </si>
  <si>
    <t>增值税“五五分享”税收返还支出</t>
  </si>
  <si>
    <t>核定中央与地方增值税“五五分享”税收返还(上解)基数</t>
  </si>
  <si>
    <t>2017.12.18</t>
  </si>
  <si>
    <t>赣财地指[2017]46号</t>
  </si>
  <si>
    <t>其他税收返还支出</t>
  </si>
  <si>
    <t>核定省与市县税收收入划分税收返还(上解）基数</t>
  </si>
  <si>
    <t>固定数额补助支出</t>
  </si>
  <si>
    <t>2021年及以前列入固定数额补助</t>
  </si>
  <si>
    <t>赣市财预字[2023]27号</t>
  </si>
  <si>
    <t>均衡性转移支付支出</t>
  </si>
  <si>
    <t>关于提前下达2021年度村（社区）党员活动省财政补助资金预算指标 2022年起列固定补助 功能科目2130705 支出经济科目51301</t>
  </si>
  <si>
    <t>2020.12.29</t>
  </si>
  <si>
    <t>赣市财行字[2020]81号</t>
  </si>
  <si>
    <t>关于提前下达2021年度村（社区）党员活动省财政补助资金预算指标  2022年起列固定补助 功能科目2130705 支出经济科目51301</t>
  </si>
  <si>
    <t>2020.12.9</t>
  </si>
  <si>
    <t>赣财行指[2020]44号</t>
  </si>
  <si>
    <t>社会保障和就业共同财政事权转移支付支出</t>
  </si>
  <si>
    <t>关于下达关破改企业老工伤人员补助、返城未安置就业知青、手联社和城镇大集体企业退休人员养老保障补助等省级补助资金 2022年起列入固定补助基数</t>
  </si>
  <si>
    <t>2021.12.13</t>
  </si>
  <si>
    <t>赣市财社字[2021]96号</t>
  </si>
  <si>
    <t>教育共同财政事权转移支付支出</t>
  </si>
  <si>
    <t>关于下达学生资助补助经费 功能科目20503 经济分类科目51301 此项经费2023年起列入固定数额补助，以后年度不再发文</t>
  </si>
  <si>
    <t>2023.7.6</t>
  </si>
  <si>
    <t>赣市财教字[2023]55号</t>
  </si>
  <si>
    <t>核定城乡居民基本养老保险财政事权和支出责任划分调整所涉及省与市县支出基数划转</t>
  </si>
  <si>
    <t>2023.8.2</t>
  </si>
  <si>
    <t>赣财社[2022]34号</t>
  </si>
  <si>
    <t>关于下达2024年华侨事务资金</t>
  </si>
  <si>
    <t>2024.4.10</t>
  </si>
  <si>
    <t>赣市财行字[2024]7号</t>
  </si>
  <si>
    <t>取消“基层科普行动计划”省级补助基数</t>
  </si>
  <si>
    <t>2022.4.22</t>
  </si>
  <si>
    <t xml:space="preserve">赣财文指[2022]15号 </t>
  </si>
  <si>
    <t>专项上解支出</t>
  </si>
  <si>
    <t>上划公共文化领域（博物馆、纪念馆，公共图书馆、美术馆、文化馆免费开放）支出基数</t>
  </si>
  <si>
    <t>2023.4.19</t>
  </si>
  <si>
    <t>赣市财教字[2023]39号</t>
  </si>
  <si>
    <t>关于上划县及生态环境部分入赣县区、南康区自然资源部门收支基数</t>
  </si>
  <si>
    <t>2023.12.30</t>
  </si>
  <si>
    <t>赣市财资环字[2023]57号</t>
  </si>
  <si>
    <t>上划县级医疗保障机构经费基数 从2021年起列固定上解</t>
  </si>
  <si>
    <t>2021.4.21</t>
  </si>
  <si>
    <t>赣市财社字[2021]20号</t>
  </si>
  <si>
    <t>筹集农业巨灾保险试点资金(2021-2023年列固定上解)</t>
  </si>
  <si>
    <t>2021.8.19</t>
  </si>
  <si>
    <t>赣市财农字[2021]65号</t>
  </si>
  <si>
    <t>上划国防领域相关支出预算从2021年起列固定上解</t>
  </si>
  <si>
    <t>2021.12.25</t>
  </si>
  <si>
    <t>赣市财预字[2021]43号</t>
  </si>
  <si>
    <t>核定县级法院检察院财物市级统管经费基数</t>
  </si>
  <si>
    <t>2021.8.31</t>
  </si>
  <si>
    <t>赣市财行字[2021]35号</t>
  </si>
  <si>
    <t>县级基本财力保障机制奖补资金收入</t>
  </si>
  <si>
    <t>关于提前下达2025年税收返还、部分财力性转移支付和结算补助（县级基本财力保障机制奖补资金）</t>
  </si>
  <si>
    <t>2024.10.24</t>
  </si>
  <si>
    <t>赣财预指[2024]67号</t>
  </si>
  <si>
    <t>革命老区转移支付收入</t>
  </si>
  <si>
    <t>关于提前下达2025年税收返还、部分财力性转移支付和结算补助（革命老区转移支付资金）</t>
  </si>
  <si>
    <t>关于提前下达2025年税收返还、部分财力性转移支付和结算补助（赣南等原中央苏区补助）</t>
  </si>
  <si>
    <t>资源枯竭型城市转移支付补助收入</t>
  </si>
  <si>
    <t>关于提前下达2025年税收返还、部分财力性转移支付和结算补助（独立工矿区和采煤沉陷区补助）</t>
  </si>
  <si>
    <t>重点生态功能区转移支付收入</t>
  </si>
  <si>
    <t>关于提前下达2025年税收返还、部分财力性转移支付和结算补助（长江经济带补助）</t>
  </si>
  <si>
    <t>关于提前下达2025年税收返还、部分财力性转移支付和结算补助（重点生态功能区补助资金）</t>
  </si>
  <si>
    <t>关于提前下达2025年税收返还、部分财力性转移支付和结算补助（流域生态补偿资金）</t>
  </si>
  <si>
    <t>巩固脱贫攻坚成果衔接乡村振兴转移支付收入</t>
  </si>
  <si>
    <t>关于提前下达2025年省级财政衔接推进乡村振兴补助资金 功能科目21305</t>
  </si>
  <si>
    <t>2024.10.28</t>
  </si>
  <si>
    <t>赣财农指[2024]49号</t>
  </si>
  <si>
    <t>均衡性转移支付收入</t>
  </si>
  <si>
    <t>关于提前下达2025年城乡义务教育补助经费省级资金预算（生均公用经费省级资金1010万，家庭经济困难学生生活补助省级资金701万） 功能科目2050202 20502053 20507 20508</t>
  </si>
  <si>
    <t>赣财教指[2024]43号</t>
  </si>
  <si>
    <t>社会保障和就业共同财政事权转移支付收入</t>
  </si>
  <si>
    <t>关于提前下达2025年社会保障省级补助资金（残疾人事业发展）功能科目20811</t>
  </si>
  <si>
    <t>2024.11.6</t>
  </si>
  <si>
    <t>赣财社指[2024]82号</t>
  </si>
  <si>
    <t>医疗卫生共同财政事权转移支付收入</t>
  </si>
  <si>
    <t>关于提前下达2025年社会保障省级补助资金（优抚对象医疗）功能科目210</t>
  </si>
  <si>
    <t>关于提前下达2025年社会保障省级补助资金（优抚对象补助）功能科目20808</t>
  </si>
  <si>
    <t>关于提前下达2025年社会保障省级补助资金（城乡困难群众大病医疗救助）功能科目2101301</t>
  </si>
  <si>
    <t>关于提前下达2025年社会保障省级补助资金（困难群众救助补助）功能科目208</t>
  </si>
  <si>
    <t>关于提前下达2025年社会保障省级补助资金（城乡居民基本养老保险补助）功能科目2082602</t>
  </si>
  <si>
    <t>关于提前下达2025年社会保障省级补助资金（基本公卫）功能科目2100408</t>
  </si>
  <si>
    <t>关于提前下达2025年社会保障省级补助资金（奖扶特扶及事业费）功能科目21007</t>
  </si>
  <si>
    <t>关于提前下达2025年社会保障省级补助资金（出生缺陷防控）功能科目21007</t>
  </si>
  <si>
    <t>关于提前下达2025年社会保障省级补助资金（婴幼儿入托补贴）功能科目21007</t>
  </si>
  <si>
    <t>关于提前下达2025年社会保障省级补助资金（乡医及人才补助）功能科目21002、21003</t>
  </si>
  <si>
    <t>关于提前下达2025年社会保障省级补助资金（基本药物制度）功能科目21003</t>
  </si>
  <si>
    <t>关于提前下达2025年社会保障省级补助资金（中医药专项）功能科目21017</t>
  </si>
  <si>
    <t>关于提前下达2025年城乡居民基本养老保险中央财政补助资金 功能科目2082602</t>
  </si>
  <si>
    <t>2024.11.12</t>
  </si>
  <si>
    <t>中央</t>
  </si>
  <si>
    <t>赣财社指[2024]84号</t>
  </si>
  <si>
    <t>关于提前下达2025年中央成品油税费改革等几项转移支付资金（革命老区转移支付2957万，赣南等原中央苏区补助4393万）</t>
  </si>
  <si>
    <t>赣财预指[2024]74号</t>
  </si>
  <si>
    <t>关于提前下达2025年中央成品油税费改革等几项转移支付资金（独立工矿区和采煤沉陷区补助）</t>
  </si>
  <si>
    <t>关于提前下达2025年中央成品油税费改革等几项转移支付资金（长江经济带补助）</t>
  </si>
  <si>
    <t>关于提前下达2025年中央成品油税费改革等几项转移支付资金（重点生态功能区补助）</t>
  </si>
  <si>
    <t>教育共同财政事权转移支付收入</t>
  </si>
  <si>
    <t>关于提前下达2025年省级教育共同事权转移支付资金(学生资助补助等) 功能科目205</t>
  </si>
  <si>
    <t>2024.11.4</t>
  </si>
  <si>
    <t>赣财教指[2024]44号</t>
  </si>
  <si>
    <t>关于提前下达2025年中央财政衔接推进乡村振兴补助资金（巩固脱贫攻坚成果和乡村振兴任务12961万，少数民族发展任务131万，欠发达国有林场巩固提升任务148万） 功能科目21305</t>
  </si>
  <si>
    <t>2024.11.22</t>
  </si>
  <si>
    <t>赣财农指[2024]58号</t>
  </si>
  <si>
    <t>结算补助收入</t>
  </si>
  <si>
    <t>关于提前下达2025年高校毕业生“三支一扶”计划中央财政补助资金 功能科目2080199</t>
  </si>
  <si>
    <t>2024.11.26</t>
  </si>
  <si>
    <t>赣财社指[2024]90号</t>
  </si>
  <si>
    <t>住房保障共同财政事权转移支付收入</t>
  </si>
  <si>
    <t xml:space="preserve">关于提前下达2025年部分保障性安居工程省级补助资金 功能科目2210111 2210112 2210113 </t>
  </si>
  <si>
    <t>2024.12.3</t>
  </si>
  <si>
    <t>赣市财综字[2024]29号</t>
  </si>
  <si>
    <t>关于提前下达2025年城乡义务教育补助经费中央资金（公用经费8777万，家庭经济困难学生生活补助962万，农村校舍安全保障长效机制补助1415万，中央综合奖补378万，特岗教师工资性补助1305万，学生营养膳食补助3675万） 功能科目20502</t>
  </si>
  <si>
    <t>2024.12.1</t>
  </si>
  <si>
    <t>赣财教指[2024]54号</t>
  </si>
  <si>
    <t>关于提前下达2025年学生资助补助经费中央预算(中职学校学生资助1116万,技工院校学生资助38万,高中学生资助899万) 功能科目205</t>
  </si>
  <si>
    <t>2024.12.4</t>
  </si>
  <si>
    <t>赣财教指[2024]61号</t>
  </si>
  <si>
    <t>关于提前下达2025年中央财政残疾人事业发展补助资金 功能科目20811</t>
  </si>
  <si>
    <t>2024.12.5</t>
  </si>
  <si>
    <t>赣财社指[2024]101号</t>
  </si>
  <si>
    <t>关于提前下达2025年中央就业补助资金 功能科目20807</t>
  </si>
  <si>
    <t>赣财社指[2024]92号</t>
  </si>
  <si>
    <t>关于提前下达2025年基本养老保险中央财政补助资金 功能科目2082601</t>
  </si>
  <si>
    <t>2024.12.6</t>
  </si>
  <si>
    <t>赣财社指[2024]93号</t>
  </si>
  <si>
    <t>关于提前下达2025年基本药物制度、计划生育转移支付、医疗服务与保障能力提升（公立医院综合改革）等3项中央补助资金 功能科目210</t>
  </si>
  <si>
    <t>赣财社指[2024]104号</t>
  </si>
  <si>
    <t>关于提前下达2025年国家生态文明试验区补助资金 功能科目211</t>
  </si>
  <si>
    <t>赣财资环指[2024]52号</t>
  </si>
  <si>
    <t>关于提前下达2025年部分中央财政城镇保障性安居工程补助资金 功能科目2210111 2210112 2210108 2210103</t>
  </si>
  <si>
    <t>2024.12.17</t>
  </si>
  <si>
    <t>赣市财综字[2024]32号</t>
  </si>
  <si>
    <t>关于下达2024年省对县（市、县）均衡性转移支付及提前下达2025年资金</t>
  </si>
  <si>
    <t>2024.11.20</t>
  </si>
  <si>
    <t>赣财预指[2024]77号</t>
  </si>
  <si>
    <t>关于提前下达2025年中央县级基本财力保障机制奖补资金</t>
  </si>
  <si>
    <t>赣财预指[2024]68号</t>
  </si>
  <si>
    <t>农林水共同财政事权转移支付收入</t>
  </si>
  <si>
    <t>关于提前下达2025年中央财政农业保险保费补贴预算指标 功能科目2130803</t>
  </si>
  <si>
    <t>赣市财金字[2024]28号</t>
  </si>
  <si>
    <t>关于提前下达2025年保障基层团组织工作转移支付资金 功能科目20129</t>
  </si>
  <si>
    <t>赣市财行字[2024]43号</t>
  </si>
  <si>
    <t>关于提前下达2025年基层组织建设市级补助 （2014年、2016年提高村书记、村主任待遇和2017年、2018年提高村干部基本报酬466万，农村离任“两老”生活补助29万，2017年提高村（社区）党员活动经费42万，党龄满50周年农民党员生活补助112万，社区工作者基础报酬补助35万</t>
  </si>
  <si>
    <t>2024.12.23</t>
  </si>
  <si>
    <t>赣市财行字[2024]44号</t>
  </si>
  <si>
    <t>关于提前下达2025年中央财政农村危房改造补助资金 功能科目2210105</t>
  </si>
  <si>
    <t>赣财社指[2024]98号</t>
  </si>
  <si>
    <t>关于提前下达2025年中央财政困难群众救助补助资金 功能科目208</t>
  </si>
  <si>
    <t>赣财社指[2024]99号</t>
  </si>
  <si>
    <t>关于提前下达2025年社会保障省级补助资金（高校毕业生“三支一扶生活补助） 功能科目2080199</t>
  </si>
  <si>
    <t>赣市财教字[2024]94号</t>
  </si>
  <si>
    <t>关于提前下达2025年社会保障省级补助资金（部分企业军队退役等人员解困和生活补助资金） 功能科目2089999</t>
  </si>
  <si>
    <t>关于提前下达2025年社会保障省级补助资金（困难残疾人生活补贴和重度残疾人护理补贴） 功能科目2081107</t>
  </si>
  <si>
    <t>关于提前下达2025年社会保障省级补助资金（城镇困难群众脱贫解困） 功能科目208</t>
  </si>
  <si>
    <t>关于提前下达2025年社会保障省级补助资金（提高二十世纪六十年代精简退职老弱残职工救济补助标准） 功能科目208</t>
  </si>
  <si>
    <t>关于提前下达2025年社会保障省级补助资金（义务兵家庭优待金） 功能科目20808</t>
  </si>
  <si>
    <t>关于提前下达2025年社会保障省级补助资金（退役士兵一次性经济补助） 功能科目20809</t>
  </si>
  <si>
    <t>关于提前下达2025年社会保障省级补助资金（安置培训） 功能科目20809</t>
  </si>
  <si>
    <t>关于提前下达2025年社会保障省级补助资金（为老年人办理人身意外保险） 功能科目2081002</t>
  </si>
  <si>
    <t>关于提前下达2025年社会保障省级补助资金（养老服务补贴） 功能科目2081006</t>
  </si>
  <si>
    <t>关于提前下达2025年社会保障省级补助资金（重大公共卫生服务专项） 功能科目2100409</t>
  </si>
  <si>
    <t>公共安全共同财政事权转移支付收入</t>
  </si>
  <si>
    <t>关于提前下达2025年中央和省级纪检监察转移支付资金 功能科目201</t>
  </si>
  <si>
    <t>赣市财行字[2024]53号</t>
  </si>
  <si>
    <t>国防共同财政事权转移支付收入</t>
  </si>
  <si>
    <t>关于提前下达2025年中央和省级民兵补助经费预算 功能科目2030607</t>
  </si>
  <si>
    <t>2024.12.26</t>
  </si>
  <si>
    <t>赣市财行字[2024]56号</t>
  </si>
  <si>
    <t>关于提前下达2025年退役安置、军队转移干部及优抚对象补助经费 功能科目20808</t>
  </si>
  <si>
    <t>赣市财社字[2024]96号</t>
  </si>
  <si>
    <t>关于提前下达2025年度省级和市级村级组织建设专项资金 功能科目2130705</t>
  </si>
  <si>
    <t>赣市财行字[2024]61号</t>
  </si>
  <si>
    <t>关于提前下达2025年政法转移支付资金（公安）</t>
  </si>
  <si>
    <t>赣市财行字[2024]60号</t>
  </si>
  <si>
    <t>关于提前下达2025年政法转移支付资金（司法）</t>
  </si>
  <si>
    <t>关于提前下达2025年政法转移支付资金（政法委）</t>
  </si>
  <si>
    <t>关于提前下达2025年政法转移支付资金（司法救助）</t>
  </si>
  <si>
    <t>关于提前下达2025年政法转移支付资金（扫黑除恶）</t>
  </si>
  <si>
    <t>关于提前下达2025年政法转移支付资金（服装、保险、枪支弹药经费）</t>
  </si>
  <si>
    <t>关于下达义务教育教师基本工资调标2024年补助资金及提前下达2025年补助资金 功能科目20502</t>
  </si>
  <si>
    <t>2025.1.3</t>
  </si>
  <si>
    <t>赣财教指[2024]67号</t>
  </si>
  <si>
    <t>关于下达2024年调整基本工资政策补助资金</t>
  </si>
  <si>
    <t>赣财预指[2024]91号</t>
  </si>
  <si>
    <t>关于提前下达2025年中央财政城乡居民基本医疗保险和城乡医疗救助补助资金 功能科目2101301</t>
  </si>
  <si>
    <t>关于提前下达中央、省级解决特殊疑难信访问题资金 功能科目20136</t>
  </si>
  <si>
    <t>赣市财行字[2024]63号</t>
  </si>
  <si>
    <t>关于提前下达2025年中央农业相关转移支付资金 功能科目2130120</t>
  </si>
  <si>
    <t>赣财农指[2024]59号</t>
  </si>
  <si>
    <t>关于提前下达2025年中央农业相关转移支付资金 功能科目2130153</t>
  </si>
  <si>
    <t>关于提前下达2025年中央水利发展资金 功能科目21303</t>
  </si>
  <si>
    <t>赣市财农字[2024]120号</t>
  </si>
  <si>
    <t>科学技术共同财政事权转移支付收入</t>
  </si>
  <si>
    <t xml:space="preserve">关于提前下达2025年省级科技经费 </t>
  </si>
  <si>
    <t>赣市财建字[2024]131号</t>
  </si>
  <si>
    <t>结算补助小计</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</si>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</sst>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00_ ;_ @_ "/>
    <numFmt numFmtId="177" formatCode="_ * #,##0_ ;_ * \-#,##0_ ;_ * &quot;-&quot;??_ ;_ @_ "/>
    <numFmt numFmtId="178" formatCode="yyyy&quot;年&quot;m&quot;月&quot;d&quot;日&quot;;@"/>
    <numFmt numFmtId="179" formatCode="0.00_ "/>
  </numFmts>
  <fonts count="31">
    <font>
      <sz val="11"/>
      <color theme="1"/>
      <name val="宋体"/>
      <charset val="134"/>
      <scheme val="minor"/>
    </font>
    <font>
      <sz val="12"/>
      <name val="宋体"/>
      <charset val="134"/>
    </font>
    <font>
      <sz val="11"/>
      <name val="宋体"/>
      <charset val="134"/>
    </font>
    <font>
      <b/>
      <sz val="22"/>
      <name val="黑体"/>
      <charset val="134"/>
    </font>
    <font>
      <b/>
      <sz val="12"/>
      <color indexed="8"/>
      <name val="宋体"/>
      <charset val="134"/>
    </font>
    <font>
      <b/>
      <sz val="12"/>
      <name val="宋体"/>
      <charset val="134"/>
    </font>
    <font>
      <b/>
      <sz val="11"/>
      <color indexed="8"/>
      <name val="宋体"/>
      <charset val="134"/>
    </font>
    <font>
      <b/>
      <sz val="14"/>
      <color indexed="8"/>
      <name val="宋体"/>
      <charset val="134"/>
    </font>
    <font>
      <sz val="10"/>
      <name val="宋体"/>
      <charset val="134"/>
    </font>
    <font>
      <b/>
      <sz val="14"/>
      <name val="宋体"/>
      <charset val="134"/>
    </font>
    <font>
      <b/>
      <sz val="11"/>
      <name val="宋体"/>
      <charset val="134"/>
    </font>
    <font>
      <b/>
      <i/>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40">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indexed="31"/>
        <bgColor indexed="64"/>
      </patternFill>
    </fill>
    <fill>
      <patternFill patternType="solid">
        <fgColor rgb="FFCCCCFF"/>
        <bgColor indexed="64"/>
      </patternFill>
    </fill>
    <fill>
      <patternFill patternType="solid">
        <fgColor rgb="FF92D05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9"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10" borderId="11" applyNumberFormat="0" applyAlignment="0" applyProtection="0">
      <alignment vertical="center"/>
    </xf>
    <xf numFmtId="0" fontId="21" fillId="11" borderId="12" applyNumberFormat="0" applyAlignment="0" applyProtection="0">
      <alignment vertical="center"/>
    </xf>
    <xf numFmtId="0" fontId="22" fillId="11" borderId="11" applyNumberFormat="0" applyAlignment="0" applyProtection="0">
      <alignment vertical="center"/>
    </xf>
    <xf numFmtId="0" fontId="23" fillId="12"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9" fillId="35" borderId="0" applyNumberFormat="0" applyBorder="0" applyAlignment="0" applyProtection="0">
      <alignment vertical="center"/>
    </xf>
    <xf numFmtId="0" fontId="29" fillId="36" borderId="0" applyNumberFormat="0" applyBorder="0" applyAlignment="0" applyProtection="0">
      <alignment vertical="center"/>
    </xf>
    <xf numFmtId="0" fontId="30" fillId="37" borderId="0" applyNumberFormat="0" applyBorder="0" applyAlignment="0" applyProtection="0">
      <alignment vertical="center"/>
    </xf>
    <xf numFmtId="0" fontId="30" fillId="38" borderId="0" applyNumberFormat="0" applyBorder="0" applyAlignment="0" applyProtection="0">
      <alignment vertical="center"/>
    </xf>
    <xf numFmtId="0" fontId="29" fillId="39" borderId="0" applyNumberFormat="0" applyBorder="0" applyAlignment="0" applyProtection="0">
      <alignment vertical="center"/>
    </xf>
  </cellStyleXfs>
  <cellXfs count="159">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left"/>
    </xf>
    <xf numFmtId="0" fontId="2" fillId="0" borderId="0" xfId="0" applyFont="1" applyFill="1" applyBorder="1" applyAlignment="1">
      <alignment horizontal="left"/>
    </xf>
    <xf numFmtId="0" fontId="2"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alignment horizontal="center" vertical="center"/>
    </xf>
    <xf numFmtId="176" fontId="1" fillId="0" borderId="0" xfId="0" applyNumberFormat="1" applyFont="1" applyFill="1" applyBorder="1" applyAlignment="1">
      <alignment vertical="center"/>
    </xf>
    <xf numFmtId="0" fontId="3" fillId="0" borderId="0" xfId="0" applyFont="1" applyFill="1" applyBorder="1" applyAlignment="1">
      <alignment horizontal="center"/>
    </xf>
    <xf numFmtId="0" fontId="3" fillId="2" borderId="0" xfId="0" applyFont="1" applyFill="1" applyBorder="1" applyAlignment="1">
      <alignment horizontal="center"/>
    </xf>
    <xf numFmtId="0" fontId="3" fillId="3" borderId="0" xfId="0" applyFont="1" applyFill="1" applyBorder="1" applyAlignment="1">
      <alignment horizontal="center"/>
    </xf>
    <xf numFmtId="176" fontId="3" fillId="0" borderId="0" xfId="0" applyNumberFormat="1" applyFont="1" applyFill="1" applyBorder="1" applyAlignment="1">
      <alignment horizontal="center"/>
    </xf>
    <xf numFmtId="177" fontId="1" fillId="0" borderId="0" xfId="0" applyNumberFormat="1" applyFont="1" applyFill="1" applyBorder="1" applyAlignment="1">
      <alignment wrapText="1"/>
    </xf>
    <xf numFmtId="0" fontId="1" fillId="2" borderId="0" xfId="0" applyFont="1" applyFill="1" applyBorder="1" applyAlignment="1">
      <alignment horizontal="center"/>
    </xf>
    <xf numFmtId="0" fontId="1" fillId="0" borderId="0" xfId="0" applyFont="1" applyFill="1" applyBorder="1" applyAlignment="1">
      <alignment horizontal="center" wrapText="1"/>
    </xf>
    <xf numFmtId="0" fontId="2" fillId="3" borderId="0" xfId="0" applyFont="1" applyFill="1" applyBorder="1" applyAlignment="1">
      <alignment horizontal="left"/>
    </xf>
    <xf numFmtId="176" fontId="2" fillId="0" borderId="0" xfId="1" applyNumberFormat="1" applyFont="1" applyBorder="1" applyAlignment="1">
      <alignment horizontal="left"/>
    </xf>
    <xf numFmtId="0" fontId="4" fillId="0" borderId="1" xfId="0" applyFont="1" applyFill="1" applyBorder="1" applyAlignment="1">
      <alignment horizontal="center"/>
    </xf>
    <xf numFmtId="0" fontId="4" fillId="0" borderId="2" xfId="0" applyFont="1" applyFill="1" applyBorder="1" applyAlignment="1">
      <alignment horizontal="center" wrapText="1"/>
    </xf>
    <xf numFmtId="0" fontId="4" fillId="0" borderId="1" xfId="0" applyFont="1" applyFill="1" applyBorder="1" applyAlignment="1">
      <alignment horizontal="center" wrapText="1"/>
    </xf>
    <xf numFmtId="0" fontId="5" fillId="0" borderId="3" xfId="0" applyFont="1" applyFill="1" applyBorder="1" applyAlignment="1">
      <alignment horizontal="center"/>
    </xf>
    <xf numFmtId="49" fontId="4" fillId="0" borderId="3" xfId="0" applyNumberFormat="1" applyFont="1" applyFill="1" applyBorder="1" applyAlignment="1">
      <alignment horizontal="center"/>
    </xf>
    <xf numFmtId="0" fontId="6" fillId="0" borderId="3" xfId="0" applyFont="1" applyFill="1" applyBorder="1" applyAlignment="1">
      <alignment horizontal="center" wrapText="1"/>
    </xf>
    <xf numFmtId="0" fontId="6" fillId="0" borderId="3" xfId="0" applyFont="1" applyFill="1" applyBorder="1" applyAlignment="1">
      <alignment horizontal="center"/>
    </xf>
    <xf numFmtId="176" fontId="4" fillId="0" borderId="3" xfId="1" applyNumberFormat="1" applyFont="1" applyBorder="1" applyAlignment="1">
      <alignment horizontal="center"/>
    </xf>
    <xf numFmtId="0" fontId="4" fillId="0" borderId="4" xfId="0" applyFont="1" applyFill="1" applyBorder="1" applyAlignment="1">
      <alignment horizontal="center"/>
    </xf>
    <xf numFmtId="0" fontId="4" fillId="0" borderId="5" xfId="0" applyFont="1" applyFill="1" applyBorder="1" applyAlignment="1">
      <alignment horizontal="center" wrapText="1"/>
    </xf>
    <xf numFmtId="0" fontId="7" fillId="0" borderId="4" xfId="0" applyFont="1" applyFill="1" applyBorder="1" applyAlignment="1">
      <alignment horizontal="center" wrapText="1"/>
    </xf>
    <xf numFmtId="0" fontId="2" fillId="0" borderId="4" xfId="0" applyFont="1" applyFill="1" applyBorder="1" applyAlignment="1">
      <alignment horizontal="center"/>
    </xf>
    <xf numFmtId="0" fontId="2" fillId="0" borderId="5" xfId="0" applyFont="1" applyFill="1" applyBorder="1" applyAlignment="1">
      <alignment horizontal="left" wrapText="1"/>
    </xf>
    <xf numFmtId="0" fontId="2" fillId="3" borderId="4" xfId="0" applyFont="1" applyFill="1" applyBorder="1" applyAlignment="1">
      <alignment horizontal="left" wrapText="1"/>
    </xf>
    <xf numFmtId="0" fontId="2" fillId="2" borderId="1" xfId="0" applyFont="1" applyFill="1" applyBorder="1" applyAlignment="1">
      <alignment horizontal="center"/>
    </xf>
    <xf numFmtId="49" fontId="8" fillId="0" borderId="1" xfId="0" applyNumberFormat="1" applyFont="1" applyFill="1" applyBorder="1" applyAlignment="1">
      <alignment horizontal="center"/>
    </xf>
    <xf numFmtId="0" fontId="2" fillId="0" borderId="1" xfId="0" applyFont="1" applyFill="1" applyBorder="1" applyAlignment="1">
      <alignment horizontal="center"/>
    </xf>
    <xf numFmtId="0" fontId="2" fillId="0" borderId="1" xfId="0" applyFont="1" applyFill="1" applyBorder="1" applyAlignment="1">
      <alignment horizontal="left" wrapText="1"/>
    </xf>
    <xf numFmtId="176" fontId="1" fillId="0" borderId="1" xfId="1" applyNumberFormat="1" applyFont="1" applyBorder="1" applyAlignment="1">
      <alignment horizontal="center"/>
    </xf>
    <xf numFmtId="0" fontId="1" fillId="0" borderId="4" xfId="0" applyFont="1" applyFill="1" applyBorder="1" applyAlignment="1">
      <alignment horizontal="center"/>
    </xf>
    <xf numFmtId="0" fontId="1" fillId="0" borderId="5" xfId="0" applyFont="1" applyFill="1" applyBorder="1" applyAlignment="1">
      <alignment horizontal="left" wrapText="1"/>
    </xf>
    <xf numFmtId="0" fontId="1" fillId="3" borderId="4" xfId="0" applyFont="1" applyFill="1" applyBorder="1" applyAlignment="1">
      <alignment horizontal="left" wrapText="1"/>
    </xf>
    <xf numFmtId="0" fontId="1" fillId="2" borderId="1" xfId="0" applyFont="1" applyFill="1" applyBorder="1" applyAlignment="1">
      <alignment horizontal="center"/>
    </xf>
    <xf numFmtId="49" fontId="1" fillId="0" borderId="1" xfId="0" applyNumberFormat="1" applyFont="1" applyFill="1" applyBorder="1" applyAlignment="1">
      <alignment horizontal="center"/>
    </xf>
    <xf numFmtId="0" fontId="1" fillId="0" borderId="1" xfId="0" applyFont="1" applyFill="1" applyBorder="1" applyAlignment="1">
      <alignment horizontal="center"/>
    </xf>
    <xf numFmtId="0" fontId="1" fillId="0" borderId="4" xfId="0" applyFont="1" applyFill="1" applyBorder="1" applyAlignment="1">
      <alignment horizontal="left" wrapText="1"/>
    </xf>
    <xf numFmtId="0" fontId="1" fillId="4" borderId="1" xfId="0" applyFont="1" applyFill="1" applyBorder="1" applyAlignment="1">
      <alignment horizontal="center"/>
    </xf>
    <xf numFmtId="0" fontId="2" fillId="0" borderId="1" xfId="0" applyFont="1" applyFill="1" applyBorder="1" applyAlignment="1">
      <alignment horizontal="center" wrapText="1"/>
    </xf>
    <xf numFmtId="0" fontId="5" fillId="0" borderId="4" xfId="0" applyFont="1" applyFill="1" applyBorder="1" applyAlignment="1">
      <alignment horizontal="center"/>
    </xf>
    <xf numFmtId="0" fontId="9" fillId="3" borderId="4" xfId="0" applyFont="1" applyFill="1" applyBorder="1" applyAlignment="1">
      <alignment horizontal="center" wrapText="1"/>
    </xf>
    <xf numFmtId="176" fontId="5" fillId="0" borderId="1" xfId="1" applyNumberFormat="1" applyFont="1" applyBorder="1" applyAlignment="1">
      <alignment horizontal="center"/>
    </xf>
    <xf numFmtId="0" fontId="9" fillId="0" borderId="4" xfId="0" applyFont="1" applyFill="1" applyBorder="1" applyAlignment="1">
      <alignment horizontal="center" wrapText="1"/>
    </xf>
    <xf numFmtId="0" fontId="2" fillId="4" borderId="1" xfId="0" applyFont="1" applyFill="1" applyBorder="1" applyAlignment="1">
      <alignment horizontal="center"/>
    </xf>
    <xf numFmtId="49" fontId="2" fillId="0" borderId="1" xfId="0" applyNumberFormat="1" applyFont="1" applyFill="1" applyBorder="1" applyAlignment="1">
      <alignment horizontal="center"/>
    </xf>
    <xf numFmtId="176" fontId="2" fillId="0" borderId="1" xfId="1" applyNumberFormat="1" applyFont="1" applyBorder="1" applyAlignment="1">
      <alignment horizontal="center"/>
    </xf>
    <xf numFmtId="0" fontId="2" fillId="3" borderId="1" xfId="0" applyFont="1" applyFill="1" applyBorder="1" applyAlignment="1">
      <alignment horizontal="left" wrapText="1"/>
    </xf>
    <xf numFmtId="0" fontId="1" fillId="2" borderId="4" xfId="0" applyFont="1" applyFill="1" applyBorder="1" applyAlignment="1">
      <alignment horizontal="center"/>
    </xf>
    <xf numFmtId="49" fontId="1" fillId="0" borderId="4" xfId="0" applyNumberFormat="1" applyFont="1" applyFill="1" applyBorder="1" applyAlignment="1">
      <alignment horizontal="center"/>
    </xf>
    <xf numFmtId="0" fontId="2" fillId="0" borderId="4" xfId="0" applyFont="1" applyFill="1" applyBorder="1" applyAlignment="1">
      <alignment horizontal="left" wrapText="1"/>
    </xf>
    <xf numFmtId="176" fontId="5" fillId="0" borderId="4" xfId="1" applyNumberFormat="1" applyFont="1" applyBorder="1" applyAlignment="1">
      <alignment horizontal="center"/>
    </xf>
    <xf numFmtId="0" fontId="2" fillId="2" borderId="4" xfId="0" applyFont="1" applyFill="1" applyBorder="1" applyAlignment="1">
      <alignment horizontal="center"/>
    </xf>
    <xf numFmtId="49" fontId="2" fillId="0" borderId="4" xfId="0" applyNumberFormat="1" applyFont="1" applyFill="1" applyBorder="1" applyAlignment="1">
      <alignment horizontal="center"/>
    </xf>
    <xf numFmtId="176" fontId="2" fillId="0" borderId="4" xfId="1" applyNumberFormat="1" applyFont="1" applyBorder="1" applyAlignment="1">
      <alignment horizontal="center"/>
    </xf>
    <xf numFmtId="0" fontId="1" fillId="0" borderId="1" xfId="0" applyFont="1" applyFill="1" applyBorder="1" applyAlignment="1">
      <alignment horizontal="left" wrapText="1"/>
    </xf>
    <xf numFmtId="176" fontId="1" fillId="0" borderId="4" xfId="1" applyNumberFormat="1" applyFont="1" applyBorder="1" applyAlignment="1">
      <alignment horizontal="center"/>
    </xf>
    <xf numFmtId="49" fontId="8" fillId="0" borderId="4" xfId="0" applyNumberFormat="1" applyFont="1" applyFill="1" applyBorder="1" applyAlignment="1">
      <alignment horizontal="center"/>
    </xf>
    <xf numFmtId="0" fontId="2" fillId="0" borderId="4" xfId="0" applyNumberFormat="1" applyFont="1" applyFill="1" applyBorder="1" applyAlignment="1">
      <alignment horizontal="justify" wrapText="1"/>
    </xf>
    <xf numFmtId="178" fontId="2" fillId="0" borderId="4" xfId="0" applyNumberFormat="1" applyFont="1" applyFill="1" applyBorder="1" applyAlignment="1">
      <alignment horizontal="center" wrapText="1"/>
    </xf>
    <xf numFmtId="0" fontId="2" fillId="0" borderId="4" xfId="0" applyFont="1" applyFill="1" applyBorder="1" applyAlignment="1">
      <alignment horizontal="center" wrapText="1"/>
    </xf>
    <xf numFmtId="176" fontId="2" fillId="0" borderId="4" xfId="1" applyNumberFormat="1" applyFont="1" applyBorder="1" applyAlignment="1"/>
    <xf numFmtId="178" fontId="8" fillId="0" borderId="4" xfId="0" applyNumberFormat="1" applyFont="1" applyFill="1" applyBorder="1" applyAlignment="1">
      <alignment horizontal="center" wrapText="1"/>
    </xf>
    <xf numFmtId="176" fontId="10" fillId="0" borderId="4" xfId="1" applyNumberFormat="1" applyFont="1" applyBorder="1" applyAlignment="1"/>
    <xf numFmtId="0" fontId="2" fillId="4" borderId="4" xfId="0" applyFont="1" applyFill="1" applyBorder="1" applyAlignment="1">
      <alignment horizontal="center"/>
    </xf>
    <xf numFmtId="176" fontId="2" fillId="0" borderId="4" xfId="1" applyNumberFormat="1" applyFont="1" applyBorder="1" applyAlignment="1">
      <alignment horizontal="left"/>
    </xf>
    <xf numFmtId="176" fontId="10" fillId="0" borderId="4" xfId="1" applyNumberFormat="1" applyFont="1" applyBorder="1" applyAlignment="1">
      <alignment horizontal="left"/>
    </xf>
    <xf numFmtId="0" fontId="10" fillId="0" borderId="4" xfId="0" applyFont="1" applyFill="1" applyBorder="1" applyAlignment="1">
      <alignment horizontal="center"/>
    </xf>
    <xf numFmtId="0" fontId="5" fillId="0" borderId="4" xfId="0" applyFont="1" applyFill="1" applyBorder="1" applyAlignment="1">
      <alignment horizontal="left" wrapText="1"/>
    </xf>
    <xf numFmtId="0" fontId="1" fillId="4" borderId="4" xfId="0" applyFont="1" applyFill="1" applyBorder="1" applyAlignment="1">
      <alignment horizontal="left" wrapText="1"/>
    </xf>
    <xf numFmtId="0" fontId="1" fillId="0" borderId="4" xfId="0" applyFont="1" applyFill="1" applyBorder="1" applyAlignment="1">
      <alignment horizontal="center" wrapText="1"/>
    </xf>
    <xf numFmtId="176" fontId="1" fillId="0" borderId="4" xfId="1" applyNumberFormat="1" applyFont="1" applyBorder="1" applyAlignment="1">
      <alignment horizontal="left"/>
    </xf>
    <xf numFmtId="176" fontId="2" fillId="0" borderId="1" xfId="1" applyNumberFormat="1" applyFont="1" applyBorder="1" applyAlignment="1"/>
    <xf numFmtId="0" fontId="1" fillId="4" borderId="4" xfId="0" applyFont="1" applyFill="1" applyBorder="1" applyAlignment="1">
      <alignment horizontal="center"/>
    </xf>
    <xf numFmtId="176" fontId="10" fillId="0" borderId="1" xfId="1" applyNumberFormat="1" applyFont="1" applyBorder="1" applyAlignment="1"/>
    <xf numFmtId="0" fontId="5" fillId="0" borderId="1" xfId="0" applyFont="1" applyFill="1" applyBorder="1" applyAlignment="1">
      <alignment horizontal="center"/>
    </xf>
    <xf numFmtId="0" fontId="1" fillId="0" borderId="2" xfId="0" applyFont="1" applyFill="1" applyBorder="1" applyAlignment="1"/>
    <xf numFmtId="0" fontId="9" fillId="0" borderId="1" xfId="0" applyFont="1" applyFill="1" applyBorder="1" applyAlignment="1">
      <alignment horizontal="center"/>
    </xf>
    <xf numFmtId="0" fontId="2" fillId="0" borderId="2" xfId="0" applyFont="1" applyFill="1" applyBorder="1" applyAlignment="1"/>
    <xf numFmtId="0" fontId="8" fillId="0" borderId="4" xfId="0" applyFont="1" applyFill="1" applyBorder="1" applyAlignment="1">
      <alignment horizontal="center"/>
    </xf>
    <xf numFmtId="0" fontId="2" fillId="0" borderId="4" xfId="0" applyFont="1" applyFill="1" applyBorder="1" applyAlignment="1">
      <alignment horizontal="left"/>
    </xf>
    <xf numFmtId="0" fontId="2" fillId="0" borderId="2" xfId="0" applyFont="1" applyFill="1" applyBorder="1" applyAlignment="1">
      <alignment wrapText="1"/>
    </xf>
    <xf numFmtId="0" fontId="2" fillId="4" borderId="4" xfId="0" applyFont="1" applyFill="1" applyBorder="1" applyAlignment="1">
      <alignment horizontal="left" wrapText="1"/>
    </xf>
    <xf numFmtId="176" fontId="1" fillId="0" borderId="1" xfId="1" applyNumberFormat="1" applyFont="1" applyBorder="1" applyAlignment="1"/>
    <xf numFmtId="0" fontId="5" fillId="0" borderId="2" xfId="0" applyFont="1" applyFill="1" applyBorder="1" applyAlignment="1">
      <alignment horizontal="center" wrapText="1"/>
    </xf>
    <xf numFmtId="0" fontId="9" fillId="4" borderId="1" xfId="0" applyFont="1" applyFill="1" applyBorder="1" applyAlignment="1">
      <alignment horizontal="center" wrapText="1"/>
    </xf>
    <xf numFmtId="0" fontId="1" fillId="0" borderId="2" xfId="0" applyFont="1" applyFill="1" applyBorder="1" applyAlignment="1">
      <alignment horizontal="left" wrapText="1"/>
    </xf>
    <xf numFmtId="0" fontId="1" fillId="0" borderId="3" xfId="0" applyFont="1" applyFill="1" applyBorder="1" applyAlignment="1">
      <alignment horizontal="center"/>
    </xf>
    <xf numFmtId="0" fontId="1" fillId="0" borderId="6" xfId="0" applyFont="1" applyFill="1" applyBorder="1" applyAlignment="1">
      <alignment horizontal="left" wrapText="1"/>
    </xf>
    <xf numFmtId="0" fontId="1" fillId="0" borderId="1" xfId="0" applyFont="1" applyFill="1" applyBorder="1" applyAlignment="1">
      <alignment horizontal="center" wrapText="1"/>
    </xf>
    <xf numFmtId="0" fontId="1" fillId="0" borderId="6" xfId="0" applyFont="1" applyFill="1" applyBorder="1" applyAlignment="1"/>
    <xf numFmtId="0" fontId="2" fillId="0" borderId="2" xfId="0" applyFont="1" applyFill="1" applyBorder="1" applyAlignment="1">
      <alignment horizontal="left" wrapText="1"/>
    </xf>
    <xf numFmtId="0" fontId="10" fillId="0" borderId="1" xfId="0" applyFont="1" applyFill="1" applyBorder="1" applyAlignment="1">
      <alignment horizontal="center"/>
    </xf>
    <xf numFmtId="0" fontId="9" fillId="4" borderId="4" xfId="0" applyFont="1" applyFill="1" applyBorder="1" applyAlignment="1">
      <alignment horizontal="center" wrapText="1"/>
    </xf>
    <xf numFmtId="0" fontId="9" fillId="0" borderId="5" xfId="0" applyFont="1" applyFill="1" applyBorder="1" applyAlignment="1">
      <alignment horizontal="center" wrapText="1"/>
    </xf>
    <xf numFmtId="0" fontId="9" fillId="0" borderId="2" xfId="0" applyFont="1" applyFill="1" applyBorder="1" applyAlignment="1">
      <alignment horizontal="center" wrapText="1"/>
    </xf>
    <xf numFmtId="0" fontId="5" fillId="0" borderId="4" xfId="0" applyFont="1" applyFill="1" applyBorder="1" applyAlignment="1">
      <alignment horizontal="center" wrapText="1"/>
    </xf>
    <xf numFmtId="0" fontId="1" fillId="0" borderId="5" xfId="0" applyFont="1" applyFill="1" applyBorder="1" applyAlignment="1">
      <alignment horizontal="center"/>
    </xf>
    <xf numFmtId="0" fontId="8" fillId="0" borderId="2" xfId="0" applyFont="1" applyFill="1" applyBorder="1" applyAlignment="1">
      <alignment horizontal="center"/>
    </xf>
    <xf numFmtId="0" fontId="1" fillId="0" borderId="5" xfId="0" applyFont="1" applyFill="1" applyBorder="1" applyAlignment="1">
      <alignment horizontal="left"/>
    </xf>
    <xf numFmtId="0" fontId="1" fillId="4" borderId="1" xfId="0" applyNumberFormat="1" applyFont="1" applyFill="1" applyBorder="1" applyAlignment="1" applyProtection="1">
      <alignment horizontal="left" wrapText="1"/>
    </xf>
    <xf numFmtId="0" fontId="9" fillId="4" borderId="1" xfId="0" applyNumberFormat="1" applyFont="1" applyFill="1" applyBorder="1" applyAlignment="1" applyProtection="1">
      <alignment horizontal="center" vertical="center"/>
    </xf>
    <xf numFmtId="0" fontId="8" fillId="0" borderId="1" xfId="0" applyFont="1" applyFill="1" applyBorder="1" applyAlignment="1">
      <alignment horizontal="center"/>
    </xf>
    <xf numFmtId="0" fontId="1" fillId="4" borderId="1" xfId="0" applyNumberFormat="1" applyFont="1" applyFill="1" applyBorder="1" applyAlignment="1" applyProtection="1">
      <alignment horizontal="left"/>
    </xf>
    <xf numFmtId="0" fontId="9" fillId="0" borderId="1" xfId="0" applyFont="1" applyFill="1" applyBorder="1" applyAlignment="1">
      <alignment horizontal="center" wrapText="1"/>
    </xf>
    <xf numFmtId="0" fontId="1" fillId="0" borderId="1" xfId="0" applyFont="1" applyFill="1" applyBorder="1" applyAlignment="1"/>
    <xf numFmtId="176" fontId="1" fillId="0" borderId="1" xfId="0" applyNumberFormat="1" applyFont="1" applyFill="1" applyBorder="1" applyAlignment="1"/>
    <xf numFmtId="0" fontId="1" fillId="0" borderId="2" xfId="0" applyFont="1" applyFill="1" applyBorder="1" applyAlignment="1">
      <alignment wrapText="1"/>
    </xf>
    <xf numFmtId="0" fontId="2" fillId="3" borderId="1" xfId="0" applyFont="1" applyFill="1" applyBorder="1" applyAlignment="1">
      <alignment wrapText="1"/>
    </xf>
    <xf numFmtId="0" fontId="1" fillId="4" borderId="1" xfId="0" applyFont="1" applyFill="1" applyBorder="1" applyAlignment="1">
      <alignment horizontal="center" wrapText="1"/>
    </xf>
    <xf numFmtId="0" fontId="2" fillId="4" borderId="1" xfId="0" applyFont="1" applyFill="1" applyBorder="1" applyAlignment="1">
      <alignment wrapText="1"/>
    </xf>
    <xf numFmtId="176" fontId="1" fillId="0" borderId="1" xfId="1" applyNumberFormat="1" applyFont="1" applyBorder="1" applyAlignment="1"/>
    <xf numFmtId="176" fontId="5" fillId="0" borderId="1" xfId="1" applyNumberFormat="1" applyFont="1" applyBorder="1" applyAlignment="1"/>
    <xf numFmtId="0" fontId="2" fillId="4" borderId="7" xfId="0" applyNumberFormat="1" applyFont="1" applyFill="1" applyBorder="1" applyAlignment="1" applyProtection="1">
      <alignment horizontal="center"/>
    </xf>
    <xf numFmtId="0" fontId="8" fillId="4" borderId="1" xfId="0" applyNumberFormat="1" applyFont="1" applyFill="1" applyBorder="1" applyAlignment="1" applyProtection="1">
      <alignment horizontal="left"/>
    </xf>
    <xf numFmtId="0" fontId="2" fillId="0" borderId="3" xfId="0" applyFont="1" applyFill="1" applyBorder="1" applyAlignment="1">
      <alignment horizontal="center" wrapText="1"/>
    </xf>
    <xf numFmtId="176" fontId="2" fillId="0" borderId="6" xfId="1" applyNumberFormat="1" applyFont="1" applyBorder="1" applyAlignment="1"/>
    <xf numFmtId="0" fontId="1" fillId="0" borderId="1" xfId="0" applyNumberFormat="1" applyFont="1" applyFill="1" applyBorder="1" applyAlignment="1">
      <alignment horizontal="center" wrapText="1"/>
    </xf>
    <xf numFmtId="0" fontId="1" fillId="5" borderId="1" xfId="0" applyFont="1" applyFill="1" applyBorder="1" applyAlignment="1">
      <alignment horizontal="left" wrapText="1"/>
    </xf>
    <xf numFmtId="176" fontId="1" fillId="0" borderId="1" xfId="1" applyNumberFormat="1" applyFont="1" applyBorder="1" applyAlignment="1">
      <alignment horizontal="left"/>
    </xf>
    <xf numFmtId="0" fontId="1" fillId="6" borderId="1" xfId="0" applyFont="1" applyFill="1" applyBorder="1" applyAlignment="1">
      <alignment horizontal="left" wrapText="1"/>
    </xf>
    <xf numFmtId="178" fontId="1" fillId="0" borderId="1" xfId="0" applyNumberFormat="1" applyFont="1" applyFill="1" applyBorder="1" applyAlignment="1">
      <alignment horizontal="center" wrapText="1"/>
    </xf>
    <xf numFmtId="0" fontId="1" fillId="0" borderId="1" xfId="0" applyFont="1" applyFill="1" applyBorder="1" applyAlignment="1">
      <alignment wrapText="1"/>
    </xf>
    <xf numFmtId="0" fontId="5" fillId="2" borderId="1" xfId="0" applyFont="1" applyFill="1" applyBorder="1" applyAlignment="1">
      <alignment horizontal="center"/>
    </xf>
    <xf numFmtId="176" fontId="1" fillId="0" borderId="1" xfId="1" applyNumberFormat="1" applyFont="1" applyFill="1" applyBorder="1" applyAlignment="1"/>
    <xf numFmtId="0" fontId="1" fillId="2" borderId="4" xfId="0" applyFont="1" applyFill="1" applyBorder="1" applyAlignment="1">
      <alignment horizontal="center" wrapText="1"/>
    </xf>
    <xf numFmtId="49" fontId="1" fillId="0" borderId="4" xfId="0" applyNumberFormat="1" applyFont="1" applyFill="1" applyBorder="1" applyAlignment="1">
      <alignment horizontal="center" wrapText="1"/>
    </xf>
    <xf numFmtId="176" fontId="1" fillId="0" borderId="4" xfId="1" applyNumberFormat="1" applyFont="1" applyBorder="1" applyAlignment="1">
      <alignment horizontal="center" wrapText="1"/>
    </xf>
    <xf numFmtId="0" fontId="1" fillId="4" borderId="1" xfId="0" applyFont="1" applyFill="1" applyBorder="1" applyAlignment="1">
      <alignment vertical="center" wrapText="1"/>
    </xf>
    <xf numFmtId="0" fontId="1" fillId="0" borderId="1" xfId="0" applyNumberFormat="1" applyFont="1" applyFill="1" applyBorder="1" applyAlignment="1">
      <alignment horizontal="left" wrapText="1"/>
    </xf>
    <xf numFmtId="179" fontId="1" fillId="7" borderId="1" xfId="0" applyNumberFormat="1" applyFont="1" applyFill="1" applyBorder="1" applyAlignment="1" applyProtection="1">
      <alignment horizontal="left" wrapText="1"/>
      <protection locked="0"/>
    </xf>
    <xf numFmtId="0" fontId="1" fillId="7" borderId="1" xfId="0" applyFont="1" applyFill="1" applyBorder="1" applyAlignment="1">
      <alignment horizontal="left" wrapText="1"/>
    </xf>
    <xf numFmtId="0" fontId="1" fillId="0" borderId="1" xfId="0" applyNumberFormat="1" applyFont="1" applyFill="1" applyBorder="1" applyAlignment="1">
      <alignment wrapText="1"/>
    </xf>
    <xf numFmtId="0" fontId="1" fillId="3" borderId="1" xfId="0" applyNumberFormat="1" applyFont="1" applyFill="1" applyBorder="1" applyAlignment="1">
      <alignment horizontal="center" wrapText="1"/>
    </xf>
    <xf numFmtId="0" fontId="1" fillId="3" borderId="1" xfId="0" applyFont="1" applyFill="1" applyBorder="1" applyAlignment="1">
      <alignment horizontal="left" wrapText="1"/>
    </xf>
    <xf numFmtId="0" fontId="1" fillId="7" borderId="1" xfId="0" applyNumberFormat="1" applyFont="1" applyFill="1" applyBorder="1" applyAlignment="1">
      <alignment wrapText="1"/>
    </xf>
    <xf numFmtId="0" fontId="1" fillId="3" borderId="1" xfId="0" applyFont="1" applyFill="1" applyBorder="1" applyAlignment="1">
      <alignment horizontal="center"/>
    </xf>
    <xf numFmtId="178" fontId="1" fillId="3" borderId="1" xfId="0" applyNumberFormat="1" applyFont="1" applyFill="1" applyBorder="1" applyAlignment="1">
      <alignment horizontal="center" wrapText="1"/>
    </xf>
    <xf numFmtId="176" fontId="1" fillId="3" borderId="1" xfId="1" applyNumberFormat="1" applyFont="1" applyFill="1" applyBorder="1" applyAlignment="1">
      <alignment horizontal="left"/>
    </xf>
    <xf numFmtId="0" fontId="1" fillId="0" borderId="1" xfId="0" applyFont="1" applyFill="1" applyBorder="1" applyAlignment="1">
      <alignment horizontal="center" shrinkToFit="1"/>
    </xf>
    <xf numFmtId="0" fontId="1" fillId="4" borderId="1" xfId="0" applyFont="1" applyFill="1" applyBorder="1" applyAlignment="1">
      <alignment wrapText="1"/>
    </xf>
    <xf numFmtId="0" fontId="1" fillId="3" borderId="4" xfId="0" applyFont="1" applyFill="1" applyBorder="1" applyAlignment="1">
      <alignment horizontal="center" wrapText="1"/>
    </xf>
    <xf numFmtId="0" fontId="1" fillId="8" borderId="1" xfId="0" applyFont="1" applyFill="1" applyBorder="1" applyAlignment="1">
      <alignment horizontal="left" wrapText="1"/>
    </xf>
    <xf numFmtId="0" fontId="1" fillId="8" borderId="1" xfId="0" applyNumberFormat="1" applyFont="1" applyFill="1" applyBorder="1" applyAlignment="1">
      <alignment horizontal="justify" wrapText="1"/>
    </xf>
    <xf numFmtId="0" fontId="1" fillId="8" borderId="5" xfId="0" applyFont="1" applyFill="1" applyBorder="1" applyAlignment="1">
      <alignment horizontal="left" wrapText="1"/>
    </xf>
    <xf numFmtId="0" fontId="1" fillId="0" borderId="4" xfId="0" applyNumberFormat="1" applyFont="1" applyFill="1" applyBorder="1" applyAlignment="1">
      <alignment vertical="center" wrapText="1"/>
    </xf>
    <xf numFmtId="0" fontId="1" fillId="0" borderId="4" xfId="0" applyNumberFormat="1" applyFont="1" applyFill="1" applyBorder="1" applyAlignment="1">
      <alignment wrapText="1"/>
    </xf>
    <xf numFmtId="0" fontId="1" fillId="0" borderId="1" xfId="0" applyFont="1" applyFill="1" applyBorder="1" applyAlignment="1">
      <alignment vertical="center"/>
    </xf>
    <xf numFmtId="0" fontId="9" fillId="4" borderId="1" xfId="0" applyNumberFormat="1" applyFont="1" applyFill="1" applyBorder="1" applyAlignment="1">
      <alignment horizontal="center" wrapText="1"/>
    </xf>
    <xf numFmtId="0" fontId="1" fillId="0" borderId="1" xfId="0" applyFont="1" applyFill="1" applyBorder="1" applyAlignment="1">
      <alignment horizontal="center" vertical="center"/>
    </xf>
    <xf numFmtId="176" fontId="1" fillId="0" borderId="1" xfId="0" applyNumberFormat="1" applyFont="1" applyFill="1" applyBorder="1" applyAlignment="1">
      <alignment vertical="center"/>
    </xf>
    <xf numFmtId="0" fontId="9" fillId="0" borderId="1" xfId="0" applyFont="1" applyFill="1" applyBorder="1" applyAlignment="1">
      <alignment horizontal="center" vertical="center"/>
    </xf>
    <xf numFmtId="176" fontId="11" fillId="0" borderId="1" xfId="1" applyNumberFormat="1" applyFon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06"/>
  <sheetViews>
    <sheetView tabSelected="1" workbookViewId="0">
      <selection activeCell="B10" sqref="B10"/>
    </sheetView>
  </sheetViews>
  <sheetFormatPr defaultColWidth="9" defaultRowHeight="14.25" outlineLevelCol="7"/>
  <cols>
    <col min="1" max="1" width="9.125" style="6" customWidth="1"/>
    <col min="2" max="2" width="30.125" style="5" customWidth="1"/>
    <col min="3" max="3" width="57" style="5" customWidth="1"/>
    <col min="4" max="4" width="6" style="5" customWidth="1"/>
    <col min="5" max="5" width="10.75" style="5" customWidth="1"/>
    <col min="6" max="6" width="6.375" style="7" customWidth="1"/>
    <col min="7" max="7" width="13.75" style="5" customWidth="1"/>
    <col min="8" max="8" width="21.875" style="8" customWidth="1"/>
    <col min="9" max="16374" width="9" style="5"/>
  </cols>
  <sheetData>
    <row r="1" s="1" customFormat="1" ht="26.25" customHeight="1" spans="1:8">
      <c r="A1" s="9" t="s">
        <v>0</v>
      </c>
      <c r="B1" s="9"/>
      <c r="C1" s="9"/>
      <c r="D1" s="10"/>
      <c r="E1" s="9"/>
      <c r="F1" s="9"/>
      <c r="G1" s="11"/>
      <c r="H1" s="12"/>
    </row>
    <row r="2" s="1" customFormat="1" ht="18" customHeight="1" spans="1:8">
      <c r="A2" s="6"/>
      <c r="B2" s="13"/>
      <c r="D2" s="14"/>
      <c r="E2" s="15" t="s">
        <v>1</v>
      </c>
      <c r="F2" s="15"/>
      <c r="G2" s="16"/>
      <c r="H2" s="17" t="s">
        <v>2</v>
      </c>
    </row>
    <row r="3" s="1" customFormat="1" ht="40.5" spans="1:8">
      <c r="A3" s="18" t="s">
        <v>3</v>
      </c>
      <c r="B3" s="19" t="s">
        <v>4</v>
      </c>
      <c r="C3" s="20" t="s">
        <v>5</v>
      </c>
      <c r="D3" s="21" t="s">
        <v>6</v>
      </c>
      <c r="E3" s="22" t="s">
        <v>7</v>
      </c>
      <c r="F3" s="23" t="s">
        <v>8</v>
      </c>
      <c r="G3" s="24" t="s">
        <v>9</v>
      </c>
      <c r="H3" s="25" t="s">
        <v>10</v>
      </c>
    </row>
    <row r="4" s="1" customFormat="1" ht="18.75" spans="1:8">
      <c r="A4" s="26">
        <v>201</v>
      </c>
      <c r="B4" s="27"/>
      <c r="C4" s="28" t="s">
        <v>11</v>
      </c>
      <c r="D4" s="21"/>
      <c r="E4" s="22"/>
      <c r="F4" s="23"/>
      <c r="G4" s="24"/>
      <c r="H4" s="25">
        <f>SUM(H5:H9)</f>
        <v>636400</v>
      </c>
    </row>
    <row r="5" s="1" customFormat="1" spans="1:8">
      <c r="A5" s="29"/>
      <c r="B5" s="30"/>
      <c r="C5" s="31"/>
      <c r="D5" s="32"/>
      <c r="E5" s="33"/>
      <c r="F5" s="34"/>
      <c r="G5" s="35"/>
      <c r="H5" s="36"/>
    </row>
    <row r="6" s="1" customFormat="1" ht="28.5" spans="1:8">
      <c r="A6" s="37">
        <v>20123</v>
      </c>
      <c r="B6" s="38" t="s">
        <v>12</v>
      </c>
      <c r="C6" s="39" t="s">
        <v>13</v>
      </c>
      <c r="D6" s="40">
        <v>360</v>
      </c>
      <c r="E6" s="41" t="s">
        <v>14</v>
      </c>
      <c r="F6" s="42" t="s">
        <v>15</v>
      </c>
      <c r="G6" s="43" t="s">
        <v>16</v>
      </c>
      <c r="H6" s="36">
        <v>105000</v>
      </c>
    </row>
    <row r="7" s="1" customFormat="1" ht="28.5" spans="1:8">
      <c r="A7" s="37">
        <v>20129</v>
      </c>
      <c r="B7" s="38" t="s">
        <v>17</v>
      </c>
      <c r="C7" s="39" t="s">
        <v>18</v>
      </c>
      <c r="D7" s="40">
        <v>320</v>
      </c>
      <c r="E7" s="41" t="s">
        <v>19</v>
      </c>
      <c r="F7" s="42" t="s">
        <v>15</v>
      </c>
      <c r="G7" s="43" t="s">
        <v>20</v>
      </c>
      <c r="H7" s="36">
        <v>120000</v>
      </c>
    </row>
    <row r="8" s="1" customFormat="1" ht="28.5" spans="1:8">
      <c r="A8" s="37">
        <v>20138</v>
      </c>
      <c r="B8" s="38" t="s">
        <v>21</v>
      </c>
      <c r="C8" s="39" t="s">
        <v>22</v>
      </c>
      <c r="D8" s="40">
        <v>344</v>
      </c>
      <c r="E8" s="41" t="s">
        <v>23</v>
      </c>
      <c r="F8" s="42" t="s">
        <v>15</v>
      </c>
      <c r="G8" s="43" t="s">
        <v>24</v>
      </c>
      <c r="H8" s="36">
        <v>411400</v>
      </c>
    </row>
    <row r="9" s="1" customFormat="1" spans="1:8">
      <c r="A9" s="29"/>
      <c r="B9" s="30"/>
      <c r="C9" s="31"/>
      <c r="D9" s="44"/>
      <c r="E9" s="33"/>
      <c r="F9" s="45"/>
      <c r="G9" s="35"/>
      <c r="H9" s="36"/>
    </row>
    <row r="10" s="1" customFormat="1" ht="18.75" spans="1:8">
      <c r="A10" s="46">
        <v>203</v>
      </c>
      <c r="B10" s="30"/>
      <c r="C10" s="47" t="s">
        <v>25</v>
      </c>
      <c r="D10" s="44"/>
      <c r="E10" s="33"/>
      <c r="F10" s="45"/>
      <c r="G10" s="35"/>
      <c r="H10" s="48">
        <f>SUM(H11:H12)</f>
        <v>0</v>
      </c>
    </row>
    <row r="11" s="1" customFormat="1" spans="1:8">
      <c r="A11" s="29"/>
      <c r="B11" s="30"/>
      <c r="C11" s="31"/>
      <c r="D11" s="44"/>
      <c r="E11" s="33"/>
      <c r="F11" s="45"/>
      <c r="G11" s="35"/>
      <c r="H11" s="36"/>
    </row>
    <row r="12" s="1" customFormat="1" spans="1:8">
      <c r="A12" s="29"/>
      <c r="B12" s="30"/>
      <c r="C12" s="31"/>
      <c r="D12" s="44"/>
      <c r="E12" s="33"/>
      <c r="F12" s="45"/>
      <c r="G12" s="35"/>
      <c r="H12" s="36"/>
    </row>
    <row r="13" s="1" customFormat="1" ht="18.75" spans="1:8">
      <c r="A13" s="29">
        <v>204</v>
      </c>
      <c r="B13" s="30"/>
      <c r="C13" s="49" t="s">
        <v>26</v>
      </c>
      <c r="D13" s="44"/>
      <c r="E13" s="33"/>
      <c r="F13" s="45"/>
      <c r="G13" s="35"/>
      <c r="H13" s="48">
        <f>SUM(H14:H16)</f>
        <v>0</v>
      </c>
    </row>
    <row r="14" s="1" customFormat="1" spans="1:8">
      <c r="A14" s="34"/>
      <c r="B14" s="35"/>
      <c r="C14" s="35"/>
      <c r="D14" s="50"/>
      <c r="E14" s="51"/>
      <c r="F14" s="45"/>
      <c r="G14" s="35"/>
      <c r="H14" s="52"/>
    </row>
    <row r="15" s="1" customFormat="1" spans="1:8">
      <c r="A15" s="34"/>
      <c r="B15" s="35"/>
      <c r="C15" s="35"/>
      <c r="D15" s="50"/>
      <c r="E15" s="33"/>
      <c r="F15" s="45"/>
      <c r="G15" s="35"/>
      <c r="H15" s="52"/>
    </row>
    <row r="16" s="1" customFormat="1" spans="1:8">
      <c r="A16" s="34"/>
      <c r="B16" s="35"/>
      <c r="C16" s="53"/>
      <c r="D16" s="32"/>
      <c r="E16" s="51"/>
      <c r="F16" s="34"/>
      <c r="G16" s="35"/>
      <c r="H16" s="52"/>
    </row>
    <row r="17" s="1" customFormat="1" ht="18.75" spans="1:8">
      <c r="A17" s="46">
        <v>205</v>
      </c>
      <c r="B17" s="38"/>
      <c r="C17" s="49" t="s">
        <v>27</v>
      </c>
      <c r="D17" s="54"/>
      <c r="E17" s="55"/>
      <c r="F17" s="29"/>
      <c r="G17" s="56"/>
      <c r="H17" s="57">
        <f>SUM(H18:H21)</f>
        <v>655100</v>
      </c>
    </row>
    <row r="18" s="1" customFormat="1" spans="1:8">
      <c r="A18" s="29"/>
      <c r="B18" s="30"/>
      <c r="C18" s="31"/>
      <c r="D18" s="58"/>
      <c r="E18" s="59"/>
      <c r="F18" s="29"/>
      <c r="G18" s="56"/>
      <c r="H18" s="60"/>
    </row>
    <row r="19" s="1" customFormat="1" ht="28.5" spans="1:8">
      <c r="A19" s="37">
        <v>20502</v>
      </c>
      <c r="B19" s="38" t="s">
        <v>28</v>
      </c>
      <c r="C19" s="39" t="s">
        <v>29</v>
      </c>
      <c r="D19" s="54">
        <v>364</v>
      </c>
      <c r="E19" s="55" t="s">
        <v>30</v>
      </c>
      <c r="F19" s="37" t="s">
        <v>15</v>
      </c>
      <c r="G19" s="61" t="s">
        <v>31</v>
      </c>
      <c r="H19" s="62">
        <v>655100</v>
      </c>
    </row>
    <row r="20" s="1" customFormat="1" spans="1:8">
      <c r="A20" s="29"/>
      <c r="B20" s="30"/>
      <c r="C20" s="31"/>
      <c r="D20" s="58"/>
      <c r="E20" s="63"/>
      <c r="F20" s="29"/>
      <c r="G20" s="35"/>
      <c r="H20" s="60"/>
    </row>
    <row r="21" s="1" customFormat="1" spans="1:8">
      <c r="A21" s="29"/>
      <c r="B21" s="30"/>
      <c r="C21" s="64"/>
      <c r="D21" s="29"/>
      <c r="E21" s="65"/>
      <c r="F21" s="66"/>
      <c r="G21" s="56"/>
      <c r="H21" s="67"/>
    </row>
    <row r="22" s="1" customFormat="1" ht="18.75" spans="1:8">
      <c r="A22" s="46">
        <v>206</v>
      </c>
      <c r="B22" s="43"/>
      <c r="C22" s="49" t="s">
        <v>32</v>
      </c>
      <c r="D22" s="29"/>
      <c r="E22" s="68"/>
      <c r="F22" s="66"/>
      <c r="G22" s="56"/>
      <c r="H22" s="69">
        <f>SUM(H23:H24)</f>
        <v>0</v>
      </c>
    </row>
    <row r="23" s="1" customFormat="1" spans="1:8">
      <c r="A23" s="29"/>
      <c r="B23" s="30"/>
      <c r="C23" s="64"/>
      <c r="D23" s="29"/>
      <c r="E23" s="68"/>
      <c r="F23" s="66"/>
      <c r="G23" s="56"/>
      <c r="H23" s="67"/>
    </row>
    <row r="24" s="2" customFormat="1" spans="1:8">
      <c r="A24" s="29"/>
      <c r="B24" s="56"/>
      <c r="C24" s="56"/>
      <c r="D24" s="70"/>
      <c r="E24" s="63"/>
      <c r="F24" s="66"/>
      <c r="G24" s="56"/>
      <c r="H24" s="71"/>
    </row>
    <row r="25" s="2" customFormat="1" ht="18.75" spans="1:8">
      <c r="A25" s="46">
        <v>207</v>
      </c>
      <c r="B25" s="56"/>
      <c r="C25" s="49" t="s">
        <v>33</v>
      </c>
      <c r="D25" s="70"/>
      <c r="E25" s="63"/>
      <c r="F25" s="66"/>
      <c r="G25" s="56"/>
      <c r="H25" s="72">
        <f>SUM(H26:H29)</f>
        <v>0</v>
      </c>
    </row>
    <row r="26" s="2" customFormat="1" spans="1:8">
      <c r="A26" s="73"/>
      <c r="B26" s="56"/>
      <c r="C26" s="56"/>
      <c r="D26" s="70"/>
      <c r="E26" s="59"/>
      <c r="F26" s="66"/>
      <c r="G26" s="56"/>
      <c r="H26" s="71"/>
    </row>
    <row r="27" s="2" customFormat="1" spans="1:8">
      <c r="A27" s="29"/>
      <c r="B27" s="56"/>
      <c r="C27" s="56"/>
      <c r="D27" s="70"/>
      <c r="E27" s="59"/>
      <c r="F27" s="29"/>
      <c r="G27" s="35"/>
      <c r="H27" s="71"/>
    </row>
    <row r="28" s="2" customFormat="1" spans="1:8">
      <c r="A28" s="29"/>
      <c r="B28" s="56"/>
      <c r="C28" s="56"/>
      <c r="D28" s="70"/>
      <c r="E28" s="59"/>
      <c r="F28" s="29"/>
      <c r="G28" s="35"/>
      <c r="H28" s="71"/>
    </row>
    <row r="29" s="3" customFormat="1" ht="13.5" spans="1:8">
      <c r="A29" s="29"/>
      <c r="B29" s="56"/>
      <c r="C29" s="56"/>
      <c r="D29" s="70"/>
      <c r="E29" s="59"/>
      <c r="F29" s="66"/>
      <c r="G29" s="56"/>
      <c r="H29" s="71"/>
    </row>
    <row r="30" s="3" customFormat="1" ht="18.75" spans="1:8">
      <c r="A30" s="46">
        <v>208</v>
      </c>
      <c r="B30" s="74"/>
      <c r="C30" s="49" t="s">
        <v>34</v>
      </c>
      <c r="D30" s="70"/>
      <c r="E30" s="63"/>
      <c r="F30" s="66"/>
      <c r="G30" s="56"/>
      <c r="H30" s="72">
        <f>SUM(H31:H33)</f>
        <v>200000</v>
      </c>
    </row>
    <row r="31" s="3" customFormat="1" ht="13.5" spans="1:8">
      <c r="A31" s="29"/>
      <c r="B31" s="56"/>
      <c r="C31" s="56"/>
      <c r="D31" s="70"/>
      <c r="E31" s="63"/>
      <c r="F31" s="66"/>
      <c r="G31" s="56"/>
      <c r="H31" s="71"/>
    </row>
    <row r="32" s="3" customFormat="1" ht="28.5" spans="1:8">
      <c r="A32" s="37">
        <v>2089999</v>
      </c>
      <c r="B32" s="38" t="s">
        <v>35</v>
      </c>
      <c r="C32" s="75" t="s">
        <v>36</v>
      </c>
      <c r="D32" s="44">
        <v>333</v>
      </c>
      <c r="E32" s="42" t="s">
        <v>37</v>
      </c>
      <c r="F32" s="76" t="s">
        <v>15</v>
      </c>
      <c r="G32" s="61" t="s">
        <v>38</v>
      </c>
      <c r="H32" s="77">
        <v>200000</v>
      </c>
    </row>
    <row r="33" s="4" customFormat="1" ht="13.5" spans="1:8">
      <c r="A33" s="29"/>
      <c r="B33" s="30"/>
      <c r="C33" s="31"/>
      <c r="D33" s="70"/>
      <c r="E33" s="63"/>
      <c r="F33" s="66"/>
      <c r="G33" s="56"/>
      <c r="H33" s="78"/>
    </row>
    <row r="34" s="4" customFormat="1" ht="18.75" spans="1:8">
      <c r="A34" s="29">
        <v>210</v>
      </c>
      <c r="B34" s="30"/>
      <c r="C34" s="47" t="s">
        <v>39</v>
      </c>
      <c r="D34" s="79"/>
      <c r="E34" s="63"/>
      <c r="F34" s="66"/>
      <c r="G34" s="56"/>
      <c r="H34" s="80">
        <f>SUM(H35:H42)</f>
        <v>0</v>
      </c>
    </row>
    <row r="35" s="4" customFormat="1" spans="1:8">
      <c r="A35" s="29"/>
      <c r="B35" s="30"/>
      <c r="C35" s="31"/>
      <c r="D35" s="79"/>
      <c r="E35" s="63"/>
      <c r="F35" s="66"/>
      <c r="G35" s="56"/>
      <c r="H35" s="78"/>
    </row>
    <row r="36" s="4" customFormat="1" spans="1:8">
      <c r="A36" s="29"/>
      <c r="B36" s="30"/>
      <c r="C36" s="31"/>
      <c r="D36" s="79"/>
      <c r="E36" s="63"/>
      <c r="F36" s="66"/>
      <c r="G36" s="56"/>
      <c r="H36" s="78"/>
    </row>
    <row r="37" s="4" customFormat="1" spans="1:8">
      <c r="A37" s="29"/>
      <c r="B37" s="30"/>
      <c r="C37" s="31"/>
      <c r="D37" s="79"/>
      <c r="E37" s="63"/>
      <c r="F37" s="66"/>
      <c r="G37" s="56"/>
      <c r="H37" s="78"/>
    </row>
    <row r="38" s="4" customFormat="1" spans="1:8">
      <c r="A38" s="29"/>
      <c r="B38" s="30"/>
      <c r="C38" s="31"/>
      <c r="D38" s="79"/>
      <c r="E38" s="63"/>
      <c r="F38" s="66"/>
      <c r="G38" s="56"/>
      <c r="H38" s="78"/>
    </row>
    <row r="39" s="4" customFormat="1" spans="1:8">
      <c r="A39" s="29"/>
      <c r="B39" s="30"/>
      <c r="C39" s="31"/>
      <c r="D39" s="79"/>
      <c r="E39" s="63"/>
      <c r="F39" s="66"/>
      <c r="G39" s="56"/>
      <c r="H39" s="78"/>
    </row>
    <row r="40" s="4" customFormat="1" spans="1:8">
      <c r="A40" s="29"/>
      <c r="B40" s="30"/>
      <c r="C40" s="31"/>
      <c r="D40" s="79"/>
      <c r="E40" s="63"/>
      <c r="F40" s="66"/>
      <c r="G40" s="56"/>
      <c r="H40" s="78"/>
    </row>
    <row r="41" s="4" customFormat="1" spans="1:8">
      <c r="A41" s="29"/>
      <c r="B41" s="30"/>
      <c r="C41" s="31"/>
      <c r="D41" s="79"/>
      <c r="E41" s="63"/>
      <c r="F41" s="66"/>
      <c r="G41" s="56"/>
      <c r="H41" s="78"/>
    </row>
    <row r="42" s="4" customFormat="1" spans="1:8">
      <c r="A42" s="29"/>
      <c r="B42" s="30"/>
      <c r="C42" s="31"/>
      <c r="D42" s="79"/>
      <c r="E42" s="63"/>
      <c r="F42" s="66"/>
      <c r="G42" s="56"/>
      <c r="H42" s="78"/>
    </row>
    <row r="43" s="4" customFormat="1" ht="19" customHeight="1" spans="1:8">
      <c r="A43" s="81">
        <v>211</v>
      </c>
      <c r="B43" s="82"/>
      <c r="C43" s="83" t="s">
        <v>40</v>
      </c>
      <c r="D43" s="79"/>
      <c r="E43" s="63"/>
      <c r="F43" s="66"/>
      <c r="G43" s="56"/>
      <c r="H43" s="80">
        <f>SUM(H44:H48)</f>
        <v>0</v>
      </c>
    </row>
    <row r="44" s="4" customFormat="1" ht="13.5" spans="1:8">
      <c r="A44" s="34"/>
      <c r="B44" s="84"/>
      <c r="C44" s="29"/>
      <c r="D44" s="70"/>
      <c r="E44" s="85"/>
      <c r="F44" s="66"/>
      <c r="G44" s="56"/>
      <c r="H44" s="78"/>
    </row>
    <row r="45" s="4" customFormat="1" ht="13.5" spans="1:8">
      <c r="A45" s="34"/>
      <c r="B45" s="84"/>
      <c r="C45" s="86"/>
      <c r="D45" s="70"/>
      <c r="E45" s="85"/>
      <c r="F45" s="66"/>
      <c r="G45" s="56"/>
      <c r="H45" s="78"/>
    </row>
    <row r="46" s="4" customFormat="1" ht="13.5" spans="1:8">
      <c r="A46" s="34"/>
      <c r="B46" s="84"/>
      <c r="C46" s="86"/>
      <c r="D46" s="70"/>
      <c r="E46" s="85"/>
      <c r="F46" s="66"/>
      <c r="G46" s="56"/>
      <c r="H46" s="78"/>
    </row>
    <row r="47" s="4" customFormat="1" ht="13.5" spans="1:8">
      <c r="A47" s="34"/>
      <c r="B47" s="84"/>
      <c r="C47" s="56"/>
      <c r="D47" s="70"/>
      <c r="E47" s="85"/>
      <c r="F47" s="66"/>
      <c r="G47" s="56"/>
      <c r="H47" s="78"/>
    </row>
    <row r="48" s="4" customFormat="1" ht="13.5" spans="1:8">
      <c r="A48" s="34"/>
      <c r="B48" s="87"/>
      <c r="C48" s="88"/>
      <c r="D48" s="70"/>
      <c r="E48" s="85"/>
      <c r="F48" s="66"/>
      <c r="G48" s="56"/>
      <c r="H48" s="78"/>
    </row>
    <row r="49" s="4" customFormat="1" ht="18.75" spans="1:8">
      <c r="A49" s="81">
        <v>212</v>
      </c>
      <c r="B49" s="82"/>
      <c r="C49" s="83" t="s">
        <v>41</v>
      </c>
      <c r="D49" s="70"/>
      <c r="E49" s="85"/>
      <c r="F49" s="66"/>
      <c r="G49" s="56"/>
      <c r="H49" s="80">
        <f>SUM(H50:H53)</f>
        <v>1000000</v>
      </c>
    </row>
    <row r="50" s="4" customFormat="1" ht="13.5" spans="1:8">
      <c r="A50" s="34"/>
      <c r="B50" s="84"/>
      <c r="C50" s="34"/>
      <c r="D50" s="70"/>
      <c r="E50" s="85"/>
      <c r="F50" s="66"/>
      <c r="G50" s="56"/>
      <c r="H50" s="78"/>
    </row>
    <row r="51" s="4" customFormat="1" ht="28.5" spans="1:8">
      <c r="A51" s="42">
        <v>212</v>
      </c>
      <c r="B51" s="82" t="s">
        <v>41</v>
      </c>
      <c r="C51" s="43" t="s">
        <v>42</v>
      </c>
      <c r="D51" s="79">
        <v>297</v>
      </c>
      <c r="E51" s="37" t="s">
        <v>43</v>
      </c>
      <c r="F51" s="76" t="s">
        <v>15</v>
      </c>
      <c r="G51" s="43" t="s">
        <v>44</v>
      </c>
      <c r="H51" s="89">
        <v>1000000</v>
      </c>
    </row>
    <row r="52" s="4" customFormat="1" ht="13.5" spans="1:8">
      <c r="A52" s="34"/>
      <c r="B52" s="84"/>
      <c r="C52" s="56"/>
      <c r="D52" s="70"/>
      <c r="E52" s="85"/>
      <c r="F52" s="66"/>
      <c r="G52" s="56"/>
      <c r="H52" s="78"/>
    </row>
    <row r="53" s="1" customFormat="1" spans="1:8">
      <c r="A53" s="34"/>
      <c r="B53" s="84"/>
      <c r="C53" s="56"/>
      <c r="D53" s="70"/>
      <c r="E53" s="85"/>
      <c r="F53" s="66"/>
      <c r="G53" s="35"/>
      <c r="H53" s="78"/>
    </row>
    <row r="54" s="1" customFormat="1" ht="18.75" spans="1:8">
      <c r="A54" s="81">
        <v>213</v>
      </c>
      <c r="B54" s="90"/>
      <c r="C54" s="91" t="s">
        <v>45</v>
      </c>
      <c r="D54" s="70"/>
      <c r="E54" s="85"/>
      <c r="F54" s="66"/>
      <c r="G54" s="35"/>
      <c r="H54" s="80">
        <f>SUM(H55:H63)</f>
        <v>92728500</v>
      </c>
    </row>
    <row r="55" s="1" customFormat="1" ht="23" customHeight="1" spans="1:8">
      <c r="A55" s="42"/>
      <c r="B55" s="92"/>
      <c r="C55" s="75"/>
      <c r="D55" s="79"/>
      <c r="E55" s="37"/>
      <c r="F55" s="76"/>
      <c r="G55" s="61"/>
      <c r="H55" s="89"/>
    </row>
    <row r="56" s="1" customFormat="1" ht="28.5" spans="1:8">
      <c r="A56" s="93">
        <v>21301</v>
      </c>
      <c r="B56" s="94" t="s">
        <v>46</v>
      </c>
      <c r="C56" s="75" t="s">
        <v>47</v>
      </c>
      <c r="D56" s="79">
        <v>231</v>
      </c>
      <c r="E56" s="37" t="s">
        <v>48</v>
      </c>
      <c r="F56" s="76" t="s">
        <v>49</v>
      </c>
      <c r="G56" s="61" t="s">
        <v>50</v>
      </c>
      <c r="H56" s="89">
        <v>25090000</v>
      </c>
    </row>
    <row r="57" s="1" customFormat="1" ht="28.5" spans="1:8">
      <c r="A57" s="93">
        <v>21302</v>
      </c>
      <c r="B57" s="94" t="s">
        <v>51</v>
      </c>
      <c r="C57" s="75" t="s">
        <v>52</v>
      </c>
      <c r="D57" s="79">
        <v>298</v>
      </c>
      <c r="E57" s="37" t="s">
        <v>53</v>
      </c>
      <c r="F57" s="76" t="s">
        <v>15</v>
      </c>
      <c r="G57" s="61" t="s">
        <v>54</v>
      </c>
      <c r="H57" s="89">
        <v>12408300</v>
      </c>
    </row>
    <row r="58" s="1" customFormat="1" ht="28.5" spans="1:8">
      <c r="A58" s="93">
        <v>21302</v>
      </c>
      <c r="B58" s="94" t="s">
        <v>51</v>
      </c>
      <c r="C58" s="75" t="s">
        <v>55</v>
      </c>
      <c r="D58" s="79">
        <v>299</v>
      </c>
      <c r="E58" s="37" t="s">
        <v>53</v>
      </c>
      <c r="F58" s="76" t="s">
        <v>15</v>
      </c>
      <c r="G58" s="61" t="s">
        <v>56</v>
      </c>
      <c r="H58" s="89">
        <v>8082300</v>
      </c>
    </row>
    <row r="59" s="1" customFormat="1" ht="28.5" spans="1:8">
      <c r="A59" s="93">
        <v>21303</v>
      </c>
      <c r="B59" s="94" t="s">
        <v>57</v>
      </c>
      <c r="C59" s="75" t="s">
        <v>47</v>
      </c>
      <c r="D59" s="79">
        <v>231</v>
      </c>
      <c r="E59" s="37" t="s">
        <v>48</v>
      </c>
      <c r="F59" s="76" t="s">
        <v>49</v>
      </c>
      <c r="G59" s="61" t="s">
        <v>50</v>
      </c>
      <c r="H59" s="89">
        <v>9880000</v>
      </c>
    </row>
    <row r="60" s="1" customFormat="1" ht="28.5" spans="1:8">
      <c r="A60" s="93">
        <v>2130803</v>
      </c>
      <c r="B60" s="94" t="s">
        <v>58</v>
      </c>
      <c r="C60" s="75" t="s">
        <v>59</v>
      </c>
      <c r="D60" s="79">
        <v>255</v>
      </c>
      <c r="E60" s="37" t="s">
        <v>60</v>
      </c>
      <c r="F60" s="76" t="s">
        <v>15</v>
      </c>
      <c r="G60" s="61" t="s">
        <v>61</v>
      </c>
      <c r="H60" s="89">
        <f>1151200+21236700</f>
        <v>22387900</v>
      </c>
    </row>
    <row r="61" s="1" customFormat="1" ht="28.5" spans="1:8">
      <c r="A61" s="93">
        <v>2130804</v>
      </c>
      <c r="B61" s="94" t="s">
        <v>62</v>
      </c>
      <c r="C61" s="75" t="s">
        <v>63</v>
      </c>
      <c r="D61" s="79">
        <v>232</v>
      </c>
      <c r="E61" s="37" t="s">
        <v>64</v>
      </c>
      <c r="F61" s="76" t="s">
        <v>49</v>
      </c>
      <c r="G61" s="61" t="s">
        <v>65</v>
      </c>
      <c r="H61" s="89">
        <v>2470000</v>
      </c>
    </row>
    <row r="62" s="1" customFormat="1" ht="28.5" spans="1:8">
      <c r="A62" s="93">
        <v>213</v>
      </c>
      <c r="B62" s="94" t="s">
        <v>66</v>
      </c>
      <c r="C62" s="75" t="s">
        <v>67</v>
      </c>
      <c r="D62" s="79">
        <v>327</v>
      </c>
      <c r="E62" s="37" t="s">
        <v>68</v>
      </c>
      <c r="F62" s="76" t="s">
        <v>15</v>
      </c>
      <c r="G62" s="61" t="s">
        <v>69</v>
      </c>
      <c r="H62" s="89">
        <f>3000000+3160000+3050000+3200000</f>
        <v>12410000</v>
      </c>
    </row>
    <row r="63" s="1" customFormat="1" spans="1:8">
      <c r="A63" s="93"/>
      <c r="B63" s="94"/>
      <c r="C63" s="75"/>
      <c r="D63" s="79"/>
      <c r="E63" s="42"/>
      <c r="F63" s="95"/>
      <c r="G63" s="61"/>
      <c r="H63" s="89"/>
    </row>
    <row r="64" s="1" customFormat="1" ht="19" customHeight="1" spans="1:8">
      <c r="A64" s="21">
        <v>214</v>
      </c>
      <c r="B64" s="96"/>
      <c r="C64" s="83" t="s">
        <v>70</v>
      </c>
      <c r="D64" s="70"/>
      <c r="E64" s="85"/>
      <c r="F64" s="66"/>
      <c r="G64" s="56"/>
      <c r="H64" s="80">
        <f>SUM(H65:H66)</f>
        <v>0</v>
      </c>
    </row>
    <row r="65" s="1" customFormat="1" ht="19" customHeight="1" spans="1:8">
      <c r="A65" s="34"/>
      <c r="B65" s="97"/>
      <c r="C65" s="88"/>
      <c r="D65" s="70"/>
      <c r="E65" s="85"/>
      <c r="F65" s="66"/>
      <c r="G65" s="56"/>
      <c r="H65" s="78"/>
    </row>
    <row r="66" s="1" customFormat="1" ht="19" customHeight="1" spans="1:8">
      <c r="A66" s="34"/>
      <c r="B66" s="97"/>
      <c r="C66" s="88"/>
      <c r="D66" s="70"/>
      <c r="E66" s="85"/>
      <c r="F66" s="66"/>
      <c r="G66" s="56"/>
      <c r="H66" s="78"/>
    </row>
    <row r="67" s="1" customFormat="1" ht="19" customHeight="1" spans="1:8">
      <c r="A67" s="98">
        <v>215</v>
      </c>
      <c r="B67" s="97"/>
      <c r="C67" s="99" t="s">
        <v>71</v>
      </c>
      <c r="D67" s="70"/>
      <c r="E67" s="85"/>
      <c r="F67" s="66"/>
      <c r="G67" s="56"/>
      <c r="H67" s="80">
        <f>SUM(H68:H69)</f>
        <v>0</v>
      </c>
    </row>
    <row r="68" s="1" customFormat="1" ht="19" customHeight="1" spans="1:8">
      <c r="A68" s="34"/>
      <c r="B68" s="97"/>
      <c r="C68" s="88"/>
      <c r="D68" s="70"/>
      <c r="E68" s="85"/>
      <c r="F68" s="66"/>
      <c r="G68" s="56"/>
      <c r="H68" s="78"/>
    </row>
    <row r="69" s="1" customFormat="1" ht="19" customHeight="1" spans="1:8">
      <c r="A69" s="34"/>
      <c r="B69" s="97"/>
      <c r="C69" s="88"/>
      <c r="D69" s="70"/>
      <c r="E69" s="85"/>
      <c r="F69" s="66"/>
      <c r="G69" s="56"/>
      <c r="H69" s="78"/>
    </row>
    <row r="70" s="1" customFormat="1" ht="19" customHeight="1" spans="1:8">
      <c r="A70" s="81">
        <v>216</v>
      </c>
      <c r="B70" s="87"/>
      <c r="C70" s="91" t="s">
        <v>72</v>
      </c>
      <c r="D70" s="70"/>
      <c r="E70" s="85"/>
      <c r="F70" s="66"/>
      <c r="G70" s="56"/>
      <c r="H70" s="80">
        <f>SUM(H71:H72)</f>
        <v>0</v>
      </c>
    </row>
    <row r="71" s="1" customFormat="1" ht="19" customHeight="1" spans="1:8">
      <c r="A71" s="42"/>
      <c r="B71" s="87"/>
      <c r="C71" s="88"/>
      <c r="D71" s="70"/>
      <c r="E71" s="85"/>
      <c r="F71" s="66"/>
      <c r="G71" s="56"/>
      <c r="H71" s="78"/>
    </row>
    <row r="72" s="4" customFormat="1" ht="13.5" spans="1:8">
      <c r="A72" s="34"/>
      <c r="B72" s="87"/>
      <c r="C72" s="56"/>
      <c r="D72" s="70"/>
      <c r="E72" s="63"/>
      <c r="F72" s="66"/>
      <c r="G72" s="35"/>
      <c r="H72" s="78"/>
    </row>
    <row r="73" s="4" customFormat="1" ht="18.75" spans="1:8">
      <c r="A73" s="98">
        <v>220</v>
      </c>
      <c r="B73" s="87"/>
      <c r="C73" s="100" t="s">
        <v>73</v>
      </c>
      <c r="D73" s="70"/>
      <c r="E73" s="63"/>
      <c r="F73" s="66"/>
      <c r="G73" s="35"/>
      <c r="H73" s="80">
        <f>SUM(H74:H75)</f>
        <v>0</v>
      </c>
    </row>
    <row r="74" s="4" customFormat="1" ht="13.5" spans="1:8">
      <c r="A74" s="34"/>
      <c r="B74" s="87"/>
      <c r="C74" s="30"/>
      <c r="D74" s="70"/>
      <c r="E74" s="63"/>
      <c r="F74" s="66"/>
      <c r="G74" s="35"/>
      <c r="H74" s="78"/>
    </row>
    <row r="75" s="4" customFormat="1" ht="13.5" spans="1:8">
      <c r="A75" s="34"/>
      <c r="B75" s="87"/>
      <c r="C75" s="30"/>
      <c r="D75" s="70"/>
      <c r="E75" s="63"/>
      <c r="F75" s="66"/>
      <c r="G75" s="35"/>
      <c r="H75" s="78"/>
    </row>
    <row r="76" s="4" customFormat="1" ht="18.75" spans="1:8">
      <c r="A76" s="98">
        <v>221</v>
      </c>
      <c r="B76" s="87"/>
      <c r="C76" s="101" t="s">
        <v>74</v>
      </c>
      <c r="D76" s="70"/>
      <c r="E76" s="63"/>
      <c r="F76" s="66"/>
      <c r="G76" s="35"/>
      <c r="H76" s="80">
        <f>SUM(H77:H78)</f>
        <v>0</v>
      </c>
    </row>
    <row r="77" s="4" customFormat="1" ht="13.5" spans="1:8">
      <c r="A77" s="34"/>
      <c r="B77" s="87"/>
      <c r="C77" s="56"/>
      <c r="D77" s="70"/>
      <c r="E77" s="63"/>
      <c r="F77" s="66"/>
      <c r="G77" s="35"/>
      <c r="H77" s="78"/>
    </row>
    <row r="78" s="4" customFormat="1" ht="13.5" spans="1:8">
      <c r="A78" s="34"/>
      <c r="B78" s="87"/>
      <c r="C78" s="56"/>
      <c r="D78" s="70"/>
      <c r="E78" s="63"/>
      <c r="F78" s="66"/>
      <c r="G78" s="35"/>
      <c r="H78" s="78"/>
    </row>
    <row r="79" s="4" customFormat="1" ht="18" customHeight="1" spans="1:8">
      <c r="A79" s="98">
        <v>222</v>
      </c>
      <c r="B79" s="87"/>
      <c r="C79" s="102" t="s">
        <v>75</v>
      </c>
      <c r="D79" s="70"/>
      <c r="E79" s="63"/>
      <c r="F79" s="66"/>
      <c r="G79" s="35"/>
      <c r="H79" s="80">
        <f>SUM(H80:H81)</f>
        <v>0</v>
      </c>
    </row>
    <row r="80" s="4" customFormat="1" ht="18" customHeight="1" spans="1:8">
      <c r="A80" s="34"/>
      <c r="B80" s="87"/>
      <c r="C80" s="56"/>
      <c r="D80" s="70"/>
      <c r="E80" s="63"/>
      <c r="F80" s="66"/>
      <c r="G80" s="35"/>
      <c r="H80" s="78"/>
    </row>
    <row r="81" s="4" customFormat="1" ht="13.5" spans="1:8">
      <c r="A81" s="34"/>
      <c r="B81" s="87"/>
      <c r="C81" s="56"/>
      <c r="D81" s="70"/>
      <c r="E81" s="63"/>
      <c r="F81" s="66"/>
      <c r="G81" s="35"/>
      <c r="H81" s="78"/>
    </row>
    <row r="82" s="4" customFormat="1" ht="13.5" spans="1:8">
      <c r="A82" s="34"/>
      <c r="B82" s="87"/>
      <c r="C82" s="56"/>
      <c r="D82" s="70"/>
      <c r="E82" s="63"/>
      <c r="F82" s="66"/>
      <c r="G82" s="35"/>
      <c r="H82" s="78"/>
    </row>
    <row r="83" s="4" customFormat="1" ht="18.75" spans="1:8">
      <c r="A83" s="81">
        <v>223</v>
      </c>
      <c r="B83" s="83"/>
      <c r="C83" s="83" t="s">
        <v>76</v>
      </c>
      <c r="D83" s="70"/>
      <c r="E83" s="63"/>
      <c r="F83" s="66"/>
      <c r="G83" s="35"/>
      <c r="H83" s="80">
        <f>SUM(H84:H86)</f>
        <v>510000</v>
      </c>
    </row>
    <row r="84" s="4" customFormat="1" spans="1:8">
      <c r="A84" s="42"/>
      <c r="B84" s="42"/>
      <c r="C84" s="103"/>
      <c r="D84" s="79"/>
      <c r="E84" s="55"/>
      <c r="F84" s="76"/>
      <c r="G84" s="61"/>
      <c r="H84" s="89"/>
    </row>
    <row r="85" s="4" customFormat="1" ht="28.5" spans="1:8">
      <c r="A85" s="42">
        <v>2230105</v>
      </c>
      <c r="B85" s="104" t="s">
        <v>77</v>
      </c>
      <c r="C85" s="105" t="s">
        <v>78</v>
      </c>
      <c r="D85" s="79">
        <v>281</v>
      </c>
      <c r="E85" s="55" t="s">
        <v>79</v>
      </c>
      <c r="F85" s="76" t="s">
        <v>15</v>
      </c>
      <c r="G85" s="61" t="s">
        <v>80</v>
      </c>
      <c r="H85" s="89">
        <v>510000</v>
      </c>
    </row>
    <row r="86" s="1" customFormat="1" spans="1:8">
      <c r="A86" s="42"/>
      <c r="B86" s="82"/>
      <c r="C86" s="106"/>
      <c r="D86" s="44"/>
      <c r="E86" s="42"/>
      <c r="F86" s="95"/>
      <c r="G86" s="61"/>
      <c r="H86" s="89"/>
    </row>
    <row r="87" s="1" customFormat="1" ht="18.75" spans="1:8">
      <c r="A87" s="81">
        <v>224</v>
      </c>
      <c r="B87" s="82"/>
      <c r="C87" s="107" t="s">
        <v>81</v>
      </c>
      <c r="D87" s="50"/>
      <c r="E87" s="108"/>
      <c r="F87" s="45"/>
      <c r="G87" s="35"/>
      <c r="H87" s="80">
        <f>SUM(H88:H91)</f>
        <v>3440000</v>
      </c>
    </row>
    <row r="88" s="1" customFormat="1" spans="1:8">
      <c r="A88" s="42"/>
      <c r="B88" s="82"/>
      <c r="C88" s="109"/>
      <c r="D88" s="44"/>
      <c r="E88" s="42"/>
      <c r="F88" s="95"/>
      <c r="G88" s="61"/>
      <c r="H88" s="89"/>
    </row>
    <row r="89" s="1" customFormat="1" ht="28.5" spans="1:8">
      <c r="A89" s="42">
        <v>2240601</v>
      </c>
      <c r="B89" s="82" t="s">
        <v>82</v>
      </c>
      <c r="C89" s="109" t="s">
        <v>83</v>
      </c>
      <c r="D89" s="44">
        <v>326</v>
      </c>
      <c r="E89" s="42" t="s">
        <v>68</v>
      </c>
      <c r="F89" s="76" t="s">
        <v>15</v>
      </c>
      <c r="G89" s="61" t="s">
        <v>84</v>
      </c>
      <c r="H89" s="89">
        <v>2550000</v>
      </c>
    </row>
    <row r="90" s="1" customFormat="1" ht="28.5" spans="1:8">
      <c r="A90" s="42">
        <v>2240607</v>
      </c>
      <c r="B90" s="82" t="s">
        <v>82</v>
      </c>
      <c r="C90" s="109" t="s">
        <v>85</v>
      </c>
      <c r="D90" s="44">
        <v>296</v>
      </c>
      <c r="E90" s="42" t="s">
        <v>86</v>
      </c>
      <c r="F90" s="76" t="s">
        <v>15</v>
      </c>
      <c r="G90" s="61" t="s">
        <v>87</v>
      </c>
      <c r="H90" s="89">
        <v>890000</v>
      </c>
    </row>
    <row r="91" s="1" customFormat="1" spans="1:8">
      <c r="A91" s="42"/>
      <c r="B91" s="82"/>
      <c r="C91" s="106"/>
      <c r="D91" s="44"/>
      <c r="E91" s="42"/>
      <c r="F91" s="95"/>
      <c r="G91" s="61"/>
      <c r="H91" s="89"/>
    </row>
    <row r="92" s="1" customFormat="1" ht="18.75" spans="1:8">
      <c r="A92" s="81">
        <v>229</v>
      </c>
      <c r="B92" s="82"/>
      <c r="C92" s="110" t="s">
        <v>88</v>
      </c>
      <c r="D92" s="50"/>
      <c r="E92" s="108"/>
      <c r="F92" s="45"/>
      <c r="G92" s="35"/>
      <c r="H92" s="80">
        <f>SUM(H93:H94)</f>
        <v>0</v>
      </c>
    </row>
    <row r="93" s="1" customFormat="1" spans="1:8">
      <c r="A93" s="111"/>
      <c r="B93" s="111"/>
      <c r="C93" s="111"/>
      <c r="D93" s="111"/>
      <c r="E93" s="111"/>
      <c r="F93" s="42"/>
      <c r="G93" s="111"/>
      <c r="H93" s="112"/>
    </row>
    <row r="94" s="1" customFormat="1" spans="1:8">
      <c r="A94" s="42"/>
      <c r="B94" s="113"/>
      <c r="C94" s="114"/>
      <c r="D94" s="115"/>
      <c r="E94" s="108"/>
      <c r="F94" s="45"/>
      <c r="G94" s="116"/>
      <c r="H94" s="117"/>
    </row>
    <row r="95" s="1" customFormat="1" ht="18.75" spans="1:8">
      <c r="A95" s="42"/>
      <c r="B95" s="87"/>
      <c r="C95" s="91" t="s">
        <v>89</v>
      </c>
      <c r="D95" s="115"/>
      <c r="E95" s="108"/>
      <c r="F95" s="45"/>
      <c r="G95" s="116"/>
      <c r="H95" s="118">
        <f>H4+H10+H13+H17+H22+H25+H30+H34+H43+H49+H54+H64+H67+H70+H73+H76+H79+H83+H87+H92</f>
        <v>99170000</v>
      </c>
    </row>
    <row r="96" s="1" customFormat="1" spans="1:8">
      <c r="A96" s="42"/>
      <c r="B96" s="113"/>
      <c r="C96" s="114"/>
      <c r="D96" s="115"/>
      <c r="E96" s="108"/>
      <c r="F96" s="45"/>
      <c r="G96" s="116"/>
      <c r="H96" s="117"/>
    </row>
    <row r="97" s="4" customFormat="1" ht="13.5" spans="1:8">
      <c r="A97" s="119"/>
      <c r="B97" s="120"/>
      <c r="C97" s="35"/>
      <c r="D97" s="50"/>
      <c r="E97" s="108"/>
      <c r="F97" s="121"/>
      <c r="G97" s="35"/>
      <c r="H97" s="122"/>
    </row>
    <row r="98" s="4" customFormat="1" ht="28.5" spans="1:8">
      <c r="A98" s="123"/>
      <c r="B98" s="61"/>
      <c r="C98" s="124" t="s">
        <v>90</v>
      </c>
      <c r="D98" s="40"/>
      <c r="E98" s="42"/>
      <c r="F98" s="95" t="s">
        <v>91</v>
      </c>
      <c r="G98" s="61"/>
      <c r="H98" s="125">
        <v>15060000</v>
      </c>
    </row>
    <row r="99" s="4" customFormat="1" ht="28.5" spans="1:8">
      <c r="A99" s="123"/>
      <c r="B99" s="61"/>
      <c r="C99" s="124" t="s">
        <v>92</v>
      </c>
      <c r="D99" s="40"/>
      <c r="E99" s="41"/>
      <c r="F99" s="95" t="s">
        <v>91</v>
      </c>
      <c r="G99" s="61"/>
      <c r="H99" s="125">
        <v>22810000</v>
      </c>
    </row>
    <row r="100" s="4" customFormat="1" ht="28.5" spans="1:8">
      <c r="A100" s="123"/>
      <c r="B100" s="61"/>
      <c r="C100" s="126" t="s">
        <v>93</v>
      </c>
      <c r="D100" s="40"/>
      <c r="E100" s="127" t="s">
        <v>94</v>
      </c>
      <c r="F100" s="42" t="s">
        <v>49</v>
      </c>
      <c r="G100" s="61" t="s">
        <v>95</v>
      </c>
      <c r="H100" s="89">
        <v>81610000</v>
      </c>
    </row>
    <row r="101" s="4" customFormat="1" ht="28.5" spans="1:8">
      <c r="A101" s="42">
        <v>230</v>
      </c>
      <c r="B101" s="128" t="s">
        <v>96</v>
      </c>
      <c r="C101" s="124" t="s">
        <v>97</v>
      </c>
      <c r="D101" s="129"/>
      <c r="E101" s="42">
        <v>2003</v>
      </c>
      <c r="F101" s="93" t="s">
        <v>49</v>
      </c>
      <c r="G101" s="61" t="s">
        <v>98</v>
      </c>
      <c r="H101" s="130">
        <v>3020000</v>
      </c>
    </row>
    <row r="102" s="4" customFormat="1" ht="28.5" spans="1:8">
      <c r="A102" s="42">
        <v>230</v>
      </c>
      <c r="B102" s="128" t="s">
        <v>96</v>
      </c>
      <c r="C102" s="124" t="s">
        <v>99</v>
      </c>
      <c r="D102" s="131"/>
      <c r="E102" s="132" t="s">
        <v>100</v>
      </c>
      <c r="F102" s="93" t="s">
        <v>49</v>
      </c>
      <c r="G102" s="43" t="s">
        <v>101</v>
      </c>
      <c r="H102" s="133">
        <v>1950000</v>
      </c>
    </row>
    <row r="103" s="4" customFormat="1" ht="28.5" spans="1:8">
      <c r="A103" s="42">
        <v>230</v>
      </c>
      <c r="B103" s="128" t="s">
        <v>96</v>
      </c>
      <c r="C103" s="124" t="s">
        <v>99</v>
      </c>
      <c r="D103" s="131">
        <v>543</v>
      </c>
      <c r="E103" s="132" t="s">
        <v>102</v>
      </c>
      <c r="F103" s="93" t="s">
        <v>49</v>
      </c>
      <c r="G103" s="43" t="s">
        <v>103</v>
      </c>
      <c r="H103" s="133">
        <v>1140000</v>
      </c>
    </row>
    <row r="104" s="4" customFormat="1" ht="28.5" spans="1:8">
      <c r="A104" s="42">
        <v>2300106</v>
      </c>
      <c r="B104" s="61" t="s">
        <v>104</v>
      </c>
      <c r="C104" s="124" t="s">
        <v>105</v>
      </c>
      <c r="D104" s="40">
        <v>393</v>
      </c>
      <c r="E104" s="42" t="s">
        <v>106</v>
      </c>
      <c r="F104" s="42" t="s">
        <v>49</v>
      </c>
      <c r="G104" s="134" t="s">
        <v>107</v>
      </c>
      <c r="H104" s="125">
        <v>64150000</v>
      </c>
    </row>
    <row r="105" s="4" customFormat="1" ht="28.5" spans="1:8">
      <c r="A105" s="42">
        <v>2300199</v>
      </c>
      <c r="B105" s="61" t="s">
        <v>108</v>
      </c>
      <c r="C105" s="124" t="s">
        <v>109</v>
      </c>
      <c r="D105" s="40">
        <v>393</v>
      </c>
      <c r="E105" s="42" t="s">
        <v>106</v>
      </c>
      <c r="F105" s="42" t="s">
        <v>49</v>
      </c>
      <c r="G105" s="134" t="s">
        <v>107</v>
      </c>
      <c r="H105" s="125">
        <v>24643500</v>
      </c>
    </row>
    <row r="106" s="4" customFormat="1" ht="28.5" spans="1:8">
      <c r="A106" s="123">
        <v>2300227</v>
      </c>
      <c r="B106" s="135" t="s">
        <v>110</v>
      </c>
      <c r="C106" s="136" t="s">
        <v>111</v>
      </c>
      <c r="D106" s="40"/>
      <c r="E106" s="127"/>
      <c r="F106" s="95" t="s">
        <v>91</v>
      </c>
      <c r="G106" s="61" t="s">
        <v>112</v>
      </c>
      <c r="H106" s="89">
        <v>226990000</v>
      </c>
    </row>
    <row r="107" s="1" customFormat="1" ht="42.75" spans="1:8">
      <c r="A107" s="123">
        <v>2300202</v>
      </c>
      <c r="B107" s="61" t="s">
        <v>113</v>
      </c>
      <c r="C107" s="137" t="s">
        <v>114</v>
      </c>
      <c r="D107" s="40">
        <v>373</v>
      </c>
      <c r="E107" s="127" t="s">
        <v>115</v>
      </c>
      <c r="F107" s="42" t="s">
        <v>15</v>
      </c>
      <c r="G107" s="138" t="s">
        <v>116</v>
      </c>
      <c r="H107" s="89">
        <v>467700</v>
      </c>
    </row>
    <row r="108" s="1" customFormat="1" ht="42.75" spans="1:8">
      <c r="A108" s="123">
        <v>2300202</v>
      </c>
      <c r="B108" s="61" t="s">
        <v>113</v>
      </c>
      <c r="C108" s="137" t="s">
        <v>117</v>
      </c>
      <c r="D108" s="40">
        <v>291</v>
      </c>
      <c r="E108" s="42" t="s">
        <v>118</v>
      </c>
      <c r="F108" s="42" t="s">
        <v>49</v>
      </c>
      <c r="G108" s="61" t="s">
        <v>119</v>
      </c>
      <c r="H108" s="89">
        <v>311800</v>
      </c>
    </row>
    <row r="109" s="3" customFormat="1" ht="42.75" spans="1:8">
      <c r="A109" s="139">
        <v>2300248</v>
      </c>
      <c r="B109" s="140" t="s">
        <v>120</v>
      </c>
      <c r="C109" s="141" t="s">
        <v>121</v>
      </c>
      <c r="D109" s="142">
        <v>276</v>
      </c>
      <c r="E109" s="143" t="s">
        <v>122</v>
      </c>
      <c r="F109" s="41" t="s">
        <v>15</v>
      </c>
      <c r="G109" s="140" t="s">
        <v>123</v>
      </c>
      <c r="H109" s="144">
        <v>2576000</v>
      </c>
    </row>
    <row r="110" s="5" customFormat="1" ht="28.5" spans="1:8">
      <c r="A110" s="42">
        <v>2300245</v>
      </c>
      <c r="B110" s="92" t="s">
        <v>124</v>
      </c>
      <c r="C110" s="141" t="s">
        <v>125</v>
      </c>
      <c r="D110" s="42">
        <v>148</v>
      </c>
      <c r="E110" s="145" t="s">
        <v>126</v>
      </c>
      <c r="F110" s="76" t="s">
        <v>15</v>
      </c>
      <c r="G110" s="146" t="s">
        <v>127</v>
      </c>
      <c r="H110" s="117">
        <v>126000</v>
      </c>
    </row>
    <row r="111" s="3" customFormat="1" ht="28.5" spans="1:8">
      <c r="A111" s="123">
        <v>2300227</v>
      </c>
      <c r="B111" s="135" t="s">
        <v>110</v>
      </c>
      <c r="C111" s="137" t="s">
        <v>128</v>
      </c>
      <c r="D111" s="147"/>
      <c r="E111" s="143" t="s">
        <v>129</v>
      </c>
      <c r="F111" s="41" t="s">
        <v>49</v>
      </c>
      <c r="G111" s="61" t="s">
        <v>130</v>
      </c>
      <c r="H111" s="117">
        <v>9850000</v>
      </c>
    </row>
    <row r="112" s="3" customFormat="1" ht="28.5" spans="1:8">
      <c r="A112" s="123">
        <v>2300227</v>
      </c>
      <c r="B112" s="135" t="s">
        <v>110</v>
      </c>
      <c r="C112" s="137" t="s">
        <v>131</v>
      </c>
      <c r="D112" s="147">
        <v>60</v>
      </c>
      <c r="E112" s="143" t="s">
        <v>132</v>
      </c>
      <c r="F112" s="41" t="s">
        <v>15</v>
      </c>
      <c r="G112" s="61" t="s">
        <v>133</v>
      </c>
      <c r="H112" s="144">
        <v>10000</v>
      </c>
    </row>
    <row r="113" s="3" customFormat="1" ht="28.5" spans="1:8">
      <c r="A113" s="123">
        <v>2300227</v>
      </c>
      <c r="B113" s="135" t="s">
        <v>110</v>
      </c>
      <c r="C113" s="148" t="s">
        <v>134</v>
      </c>
      <c r="D113" s="147"/>
      <c r="E113" s="143" t="s">
        <v>135</v>
      </c>
      <c r="F113" s="41" t="s">
        <v>49</v>
      </c>
      <c r="G113" s="61" t="s">
        <v>136</v>
      </c>
      <c r="H113" s="117">
        <v>-170000</v>
      </c>
    </row>
    <row r="114" s="3" customFormat="1" ht="28.5" spans="1:8">
      <c r="A114" s="123">
        <v>2300602</v>
      </c>
      <c r="B114" s="92" t="s">
        <v>137</v>
      </c>
      <c r="C114" s="148" t="s">
        <v>138</v>
      </c>
      <c r="D114" s="147">
        <v>98</v>
      </c>
      <c r="E114" s="143" t="s">
        <v>139</v>
      </c>
      <c r="F114" s="41" t="s">
        <v>15</v>
      </c>
      <c r="G114" s="61" t="s">
        <v>140</v>
      </c>
      <c r="H114" s="117">
        <v>-230000</v>
      </c>
    </row>
    <row r="115" s="3" customFormat="1" ht="28.5" spans="1:8">
      <c r="A115" s="123">
        <v>2300602</v>
      </c>
      <c r="B115" s="61" t="s">
        <v>137</v>
      </c>
      <c r="C115" s="148" t="s">
        <v>141</v>
      </c>
      <c r="D115" s="147">
        <v>326</v>
      </c>
      <c r="E115" s="143" t="s">
        <v>142</v>
      </c>
      <c r="F115" s="41" t="s">
        <v>15</v>
      </c>
      <c r="G115" s="61" t="s">
        <v>143</v>
      </c>
      <c r="H115" s="117">
        <v>-8723200</v>
      </c>
    </row>
    <row r="116" s="1" customFormat="1" ht="28.5" spans="1:8">
      <c r="A116" s="123">
        <v>2300602</v>
      </c>
      <c r="B116" s="61" t="s">
        <v>137</v>
      </c>
      <c r="C116" s="148" t="s">
        <v>144</v>
      </c>
      <c r="D116" s="142">
        <v>38</v>
      </c>
      <c r="E116" s="143" t="s">
        <v>145</v>
      </c>
      <c r="F116" s="142" t="s">
        <v>15</v>
      </c>
      <c r="G116" s="61" t="s">
        <v>146</v>
      </c>
      <c r="H116" s="89">
        <v>-5366500</v>
      </c>
    </row>
    <row r="117" s="1" customFormat="1" ht="28.5" spans="1:8">
      <c r="A117" s="123">
        <v>2300602</v>
      </c>
      <c r="B117" s="61" t="s">
        <v>137</v>
      </c>
      <c r="C117" s="148" t="s">
        <v>147</v>
      </c>
      <c r="D117" s="40">
        <v>128</v>
      </c>
      <c r="E117" s="127" t="s">
        <v>148</v>
      </c>
      <c r="F117" s="42" t="s">
        <v>15</v>
      </c>
      <c r="G117" s="61" t="s">
        <v>149</v>
      </c>
      <c r="H117" s="89">
        <v>-730000</v>
      </c>
    </row>
    <row r="118" s="1" customFormat="1" ht="28.5" spans="1:8">
      <c r="A118" s="123">
        <v>2300602</v>
      </c>
      <c r="B118" s="61" t="s">
        <v>137</v>
      </c>
      <c r="C118" s="149" t="s">
        <v>150</v>
      </c>
      <c r="D118" s="142"/>
      <c r="E118" s="143" t="s">
        <v>151</v>
      </c>
      <c r="F118" s="142" t="s">
        <v>15</v>
      </c>
      <c r="G118" s="140" t="s">
        <v>152</v>
      </c>
      <c r="H118" s="89">
        <v>-5290000</v>
      </c>
    </row>
    <row r="119" s="1" customFormat="1" ht="28.5" spans="1:8">
      <c r="A119" s="123">
        <v>2300602</v>
      </c>
      <c r="B119" s="61" t="s">
        <v>137</v>
      </c>
      <c r="C119" s="150" t="s">
        <v>153</v>
      </c>
      <c r="D119" s="147">
        <v>142</v>
      </c>
      <c r="E119" s="143" t="s">
        <v>154</v>
      </c>
      <c r="F119" s="41" t="s">
        <v>15</v>
      </c>
      <c r="G119" s="61" t="s">
        <v>155</v>
      </c>
      <c r="H119" s="117">
        <v>-21328900</v>
      </c>
    </row>
    <row r="120" s="5" customFormat="1" ht="28.5" spans="1:8">
      <c r="A120" s="42">
        <v>1100207</v>
      </c>
      <c r="B120" s="92" t="s">
        <v>156</v>
      </c>
      <c r="C120" s="75" t="s">
        <v>157</v>
      </c>
      <c r="D120" s="44">
        <v>217</v>
      </c>
      <c r="E120" s="42" t="s">
        <v>158</v>
      </c>
      <c r="F120" s="76" t="s">
        <v>49</v>
      </c>
      <c r="G120" s="61" t="s">
        <v>159</v>
      </c>
      <c r="H120" s="117">
        <v>75740000</v>
      </c>
    </row>
    <row r="121" s="5" customFormat="1" ht="28.5" spans="1:8">
      <c r="A121" s="42">
        <v>1100228</v>
      </c>
      <c r="B121" s="92" t="s">
        <v>160</v>
      </c>
      <c r="C121" s="75" t="s">
        <v>161</v>
      </c>
      <c r="D121" s="44">
        <v>217</v>
      </c>
      <c r="E121" s="42" t="s">
        <v>158</v>
      </c>
      <c r="F121" s="76" t="s">
        <v>49</v>
      </c>
      <c r="G121" s="61" t="s">
        <v>159</v>
      </c>
      <c r="H121" s="117">
        <v>9760000</v>
      </c>
    </row>
    <row r="122" s="5" customFormat="1" ht="28.5" spans="1:8">
      <c r="A122" s="42">
        <v>1100228</v>
      </c>
      <c r="B122" s="92" t="s">
        <v>160</v>
      </c>
      <c r="C122" s="75" t="s">
        <v>162</v>
      </c>
      <c r="D122" s="44">
        <v>217</v>
      </c>
      <c r="E122" s="42" t="s">
        <v>158</v>
      </c>
      <c r="F122" s="76" t="s">
        <v>49</v>
      </c>
      <c r="G122" s="61" t="s">
        <v>159</v>
      </c>
      <c r="H122" s="117">
        <v>1100000</v>
      </c>
    </row>
    <row r="123" s="5" customFormat="1" ht="28.5" spans="1:8">
      <c r="A123" s="42">
        <v>1100212</v>
      </c>
      <c r="B123" s="92" t="s">
        <v>163</v>
      </c>
      <c r="C123" s="75" t="s">
        <v>164</v>
      </c>
      <c r="D123" s="44">
        <v>217</v>
      </c>
      <c r="E123" s="42" t="s">
        <v>158</v>
      </c>
      <c r="F123" s="76" t="s">
        <v>49</v>
      </c>
      <c r="G123" s="61" t="s">
        <v>159</v>
      </c>
      <c r="H123" s="117">
        <v>530000</v>
      </c>
    </row>
    <row r="124" s="5" customFormat="1" ht="28.5" spans="1:8">
      <c r="A124" s="42">
        <v>1100226</v>
      </c>
      <c r="B124" s="92" t="s">
        <v>165</v>
      </c>
      <c r="C124" s="75" t="s">
        <v>166</v>
      </c>
      <c r="D124" s="44">
        <v>217</v>
      </c>
      <c r="E124" s="42" t="s">
        <v>158</v>
      </c>
      <c r="F124" s="76" t="s">
        <v>49</v>
      </c>
      <c r="G124" s="61" t="s">
        <v>159</v>
      </c>
      <c r="H124" s="117">
        <v>2220000</v>
      </c>
    </row>
    <row r="125" s="5" customFormat="1" ht="28.5" spans="1:8">
      <c r="A125" s="42">
        <v>1100226</v>
      </c>
      <c r="B125" s="92" t="s">
        <v>165</v>
      </c>
      <c r="C125" s="75" t="s">
        <v>167</v>
      </c>
      <c r="D125" s="44">
        <v>217</v>
      </c>
      <c r="E125" s="42" t="s">
        <v>158</v>
      </c>
      <c r="F125" s="76" t="s">
        <v>49</v>
      </c>
      <c r="G125" s="61" t="s">
        <v>159</v>
      </c>
      <c r="H125" s="117">
        <v>7630000</v>
      </c>
    </row>
    <row r="126" s="5" customFormat="1" ht="28.5" spans="1:8">
      <c r="A126" s="42">
        <v>1100226</v>
      </c>
      <c r="B126" s="92" t="s">
        <v>165</v>
      </c>
      <c r="C126" s="75" t="s">
        <v>168</v>
      </c>
      <c r="D126" s="44">
        <v>217</v>
      </c>
      <c r="E126" s="42" t="s">
        <v>158</v>
      </c>
      <c r="F126" s="76" t="s">
        <v>49</v>
      </c>
      <c r="G126" s="61" t="s">
        <v>159</v>
      </c>
      <c r="H126" s="117">
        <v>15050000</v>
      </c>
    </row>
    <row r="127" s="5" customFormat="1" ht="28.5" spans="1:8">
      <c r="A127" s="42">
        <v>1100231</v>
      </c>
      <c r="B127" s="92" t="s">
        <v>169</v>
      </c>
      <c r="C127" s="75" t="s">
        <v>170</v>
      </c>
      <c r="D127" s="44">
        <v>220</v>
      </c>
      <c r="E127" s="42" t="s">
        <v>171</v>
      </c>
      <c r="F127" s="76" t="s">
        <v>49</v>
      </c>
      <c r="G127" s="128" t="s">
        <v>172</v>
      </c>
      <c r="H127" s="117">
        <v>110250000</v>
      </c>
    </row>
    <row r="128" s="5" customFormat="1" ht="42.75" spans="1:8">
      <c r="A128" s="42">
        <v>1100202</v>
      </c>
      <c r="B128" s="92" t="s">
        <v>173</v>
      </c>
      <c r="C128" s="75" t="s">
        <v>174</v>
      </c>
      <c r="D128" s="44">
        <v>229</v>
      </c>
      <c r="E128" s="42" t="s">
        <v>158</v>
      </c>
      <c r="F128" s="76" t="s">
        <v>49</v>
      </c>
      <c r="G128" s="128" t="s">
        <v>175</v>
      </c>
      <c r="H128" s="117">
        <v>17110000</v>
      </c>
    </row>
    <row r="129" s="5" customFormat="1" ht="28.5" spans="1:8">
      <c r="A129" s="42">
        <v>1100248</v>
      </c>
      <c r="B129" s="92" t="s">
        <v>176</v>
      </c>
      <c r="C129" s="75" t="s">
        <v>177</v>
      </c>
      <c r="D129" s="44">
        <v>240</v>
      </c>
      <c r="E129" s="42" t="s">
        <v>178</v>
      </c>
      <c r="F129" s="76" t="s">
        <v>49</v>
      </c>
      <c r="G129" s="128" t="s">
        <v>179</v>
      </c>
      <c r="H129" s="117">
        <v>2440000</v>
      </c>
    </row>
    <row r="130" s="5" customFormat="1" ht="28.5" spans="1:8">
      <c r="A130" s="42">
        <v>1100249</v>
      </c>
      <c r="B130" s="92" t="s">
        <v>180</v>
      </c>
      <c r="C130" s="75" t="s">
        <v>181</v>
      </c>
      <c r="D130" s="44">
        <v>240</v>
      </c>
      <c r="E130" s="42" t="s">
        <v>178</v>
      </c>
      <c r="F130" s="76" t="s">
        <v>49</v>
      </c>
      <c r="G130" s="128" t="s">
        <v>179</v>
      </c>
      <c r="H130" s="117">
        <v>720000</v>
      </c>
    </row>
    <row r="131" s="5" customFormat="1" ht="28.5" spans="1:8">
      <c r="A131" s="42">
        <v>1100248</v>
      </c>
      <c r="B131" s="92" t="s">
        <v>176</v>
      </c>
      <c r="C131" s="75" t="s">
        <v>182</v>
      </c>
      <c r="D131" s="44">
        <v>240</v>
      </c>
      <c r="E131" s="42" t="s">
        <v>178</v>
      </c>
      <c r="F131" s="76" t="s">
        <v>49</v>
      </c>
      <c r="G131" s="128" t="s">
        <v>179</v>
      </c>
      <c r="H131" s="117">
        <v>11080000</v>
      </c>
    </row>
    <row r="132" s="5" customFormat="1" ht="28.5" spans="1:8">
      <c r="A132" s="42">
        <v>1100249</v>
      </c>
      <c r="B132" s="92" t="s">
        <v>180</v>
      </c>
      <c r="C132" s="75" t="s">
        <v>183</v>
      </c>
      <c r="D132" s="44">
        <v>240</v>
      </c>
      <c r="E132" s="42" t="s">
        <v>178</v>
      </c>
      <c r="F132" s="76" t="s">
        <v>49</v>
      </c>
      <c r="G132" s="128" t="s">
        <v>179</v>
      </c>
      <c r="H132" s="117">
        <v>16614000</v>
      </c>
    </row>
    <row r="133" s="5" customFormat="1" ht="28.5" spans="1:8">
      <c r="A133" s="42">
        <v>1100202</v>
      </c>
      <c r="B133" s="92" t="s">
        <v>173</v>
      </c>
      <c r="C133" s="75" t="s">
        <v>184</v>
      </c>
      <c r="D133" s="44">
        <v>240</v>
      </c>
      <c r="E133" s="42" t="s">
        <v>178</v>
      </c>
      <c r="F133" s="76" t="s">
        <v>49</v>
      </c>
      <c r="G133" s="128" t="s">
        <v>179</v>
      </c>
      <c r="H133" s="117">
        <v>53673000</v>
      </c>
    </row>
    <row r="134" s="5" customFormat="1" ht="28.5" spans="1:8">
      <c r="A134" s="42">
        <v>1100202</v>
      </c>
      <c r="B134" s="92" t="s">
        <v>173</v>
      </c>
      <c r="C134" s="75" t="s">
        <v>185</v>
      </c>
      <c r="D134" s="44">
        <v>240</v>
      </c>
      <c r="E134" s="42" t="s">
        <v>178</v>
      </c>
      <c r="F134" s="76" t="s">
        <v>49</v>
      </c>
      <c r="G134" s="128" t="s">
        <v>179</v>
      </c>
      <c r="H134" s="117">
        <v>18520000</v>
      </c>
    </row>
    <row r="135" s="5" customFormat="1" ht="28.5" spans="1:8">
      <c r="A135" s="42">
        <v>1100202</v>
      </c>
      <c r="B135" s="92" t="s">
        <v>173</v>
      </c>
      <c r="C135" s="75" t="s">
        <v>186</v>
      </c>
      <c r="D135" s="44">
        <v>240</v>
      </c>
      <c r="E135" s="42" t="s">
        <v>178</v>
      </c>
      <c r="F135" s="76" t="s">
        <v>49</v>
      </c>
      <c r="G135" s="128" t="s">
        <v>179</v>
      </c>
      <c r="H135" s="117">
        <v>8660000</v>
      </c>
    </row>
    <row r="136" s="5" customFormat="1" ht="28.5" spans="1:8">
      <c r="A136" s="42">
        <v>1100249</v>
      </c>
      <c r="B136" s="92" t="s">
        <v>180</v>
      </c>
      <c r="C136" s="75" t="s">
        <v>187</v>
      </c>
      <c r="D136" s="44">
        <v>240</v>
      </c>
      <c r="E136" s="42" t="s">
        <v>178</v>
      </c>
      <c r="F136" s="76" t="s">
        <v>49</v>
      </c>
      <c r="G136" s="128" t="s">
        <v>179</v>
      </c>
      <c r="H136" s="117">
        <v>1760000</v>
      </c>
    </row>
    <row r="137" s="5" customFormat="1" ht="28.5" spans="1:8">
      <c r="A137" s="42">
        <v>1100249</v>
      </c>
      <c r="B137" s="92" t="s">
        <v>180</v>
      </c>
      <c r="C137" s="75" t="s">
        <v>188</v>
      </c>
      <c r="D137" s="44">
        <v>240</v>
      </c>
      <c r="E137" s="42" t="s">
        <v>178</v>
      </c>
      <c r="F137" s="76" t="s">
        <v>49</v>
      </c>
      <c r="G137" s="128" t="s">
        <v>179</v>
      </c>
      <c r="H137" s="117">
        <v>850000</v>
      </c>
    </row>
    <row r="138" s="5" customFormat="1" ht="28.5" spans="1:8">
      <c r="A138" s="42">
        <v>1100249</v>
      </c>
      <c r="B138" s="92" t="s">
        <v>180</v>
      </c>
      <c r="C138" s="75" t="s">
        <v>189</v>
      </c>
      <c r="D138" s="44">
        <v>240</v>
      </c>
      <c r="E138" s="42" t="s">
        <v>178</v>
      </c>
      <c r="F138" s="76" t="s">
        <v>49</v>
      </c>
      <c r="G138" s="128" t="s">
        <v>179</v>
      </c>
      <c r="H138" s="117">
        <v>370000</v>
      </c>
    </row>
    <row r="139" s="5" customFormat="1" ht="28.5" spans="1:8">
      <c r="A139" s="42">
        <v>1100249</v>
      </c>
      <c r="B139" s="92" t="s">
        <v>180</v>
      </c>
      <c r="C139" s="75" t="s">
        <v>190</v>
      </c>
      <c r="D139" s="44">
        <v>240</v>
      </c>
      <c r="E139" s="42" t="s">
        <v>178</v>
      </c>
      <c r="F139" s="76" t="s">
        <v>49</v>
      </c>
      <c r="G139" s="128" t="s">
        <v>179</v>
      </c>
      <c r="H139" s="117">
        <v>1630000</v>
      </c>
    </row>
    <row r="140" s="5" customFormat="1" ht="28.5" spans="1:8">
      <c r="A140" s="42">
        <v>1100249</v>
      </c>
      <c r="B140" s="92" t="s">
        <v>180</v>
      </c>
      <c r="C140" s="75" t="s">
        <v>191</v>
      </c>
      <c r="D140" s="44">
        <v>240</v>
      </c>
      <c r="E140" s="42" t="s">
        <v>178</v>
      </c>
      <c r="F140" s="76" t="s">
        <v>49</v>
      </c>
      <c r="G140" s="128" t="s">
        <v>179</v>
      </c>
      <c r="H140" s="117">
        <v>4270000</v>
      </c>
    </row>
    <row r="141" s="5" customFormat="1" ht="28.5" spans="1:8">
      <c r="A141" s="42">
        <v>1100249</v>
      </c>
      <c r="B141" s="92" t="s">
        <v>180</v>
      </c>
      <c r="C141" s="75" t="s">
        <v>192</v>
      </c>
      <c r="D141" s="44">
        <v>240</v>
      </c>
      <c r="E141" s="42" t="s">
        <v>178</v>
      </c>
      <c r="F141" s="76" t="s">
        <v>49</v>
      </c>
      <c r="G141" s="128" t="s">
        <v>179</v>
      </c>
      <c r="H141" s="117">
        <v>300000</v>
      </c>
    </row>
    <row r="142" s="5" customFormat="1" ht="28.5" spans="1:8">
      <c r="A142" s="42">
        <v>1100248</v>
      </c>
      <c r="B142" s="92" t="s">
        <v>176</v>
      </c>
      <c r="C142" s="75" t="s">
        <v>193</v>
      </c>
      <c r="D142" s="44">
        <v>249</v>
      </c>
      <c r="E142" s="42" t="s">
        <v>194</v>
      </c>
      <c r="F142" s="76" t="s">
        <v>195</v>
      </c>
      <c r="G142" s="128" t="s">
        <v>196</v>
      </c>
      <c r="H142" s="117">
        <v>151600000</v>
      </c>
    </row>
    <row r="143" s="5" customFormat="1" ht="28.5" spans="1:8">
      <c r="A143" s="42">
        <v>1100228</v>
      </c>
      <c r="B143" s="92" t="s">
        <v>160</v>
      </c>
      <c r="C143" s="75" t="s">
        <v>197</v>
      </c>
      <c r="D143" s="44">
        <v>252</v>
      </c>
      <c r="E143" s="42" t="s">
        <v>60</v>
      </c>
      <c r="F143" s="76" t="s">
        <v>195</v>
      </c>
      <c r="G143" s="128" t="s">
        <v>198</v>
      </c>
      <c r="H143" s="117">
        <f>29570000+43930000</f>
        <v>73500000</v>
      </c>
    </row>
    <row r="144" s="5" customFormat="1" ht="28.5" spans="1:8">
      <c r="A144" s="42">
        <v>1100212</v>
      </c>
      <c r="B144" s="92" t="s">
        <v>163</v>
      </c>
      <c r="C144" s="75" t="s">
        <v>199</v>
      </c>
      <c r="D144" s="44">
        <v>252</v>
      </c>
      <c r="E144" s="42" t="s">
        <v>60</v>
      </c>
      <c r="F144" s="76" t="s">
        <v>195</v>
      </c>
      <c r="G144" s="128" t="s">
        <v>198</v>
      </c>
      <c r="H144" s="117">
        <v>2100000</v>
      </c>
    </row>
    <row r="145" s="5" customFormat="1" ht="28.5" spans="1:8">
      <c r="A145" s="42">
        <v>1100226</v>
      </c>
      <c r="B145" s="92" t="s">
        <v>165</v>
      </c>
      <c r="C145" s="75" t="s">
        <v>200</v>
      </c>
      <c r="D145" s="44">
        <v>252</v>
      </c>
      <c r="E145" s="42" t="s">
        <v>60</v>
      </c>
      <c r="F145" s="76" t="s">
        <v>195</v>
      </c>
      <c r="G145" s="128" t="s">
        <v>198</v>
      </c>
      <c r="H145" s="117">
        <v>4370000</v>
      </c>
    </row>
    <row r="146" s="5" customFormat="1" ht="28.5" spans="1:8">
      <c r="A146" s="42">
        <v>1100226</v>
      </c>
      <c r="B146" s="92" t="s">
        <v>165</v>
      </c>
      <c r="C146" s="75" t="s">
        <v>201</v>
      </c>
      <c r="D146" s="44">
        <v>252</v>
      </c>
      <c r="E146" s="42" t="s">
        <v>60</v>
      </c>
      <c r="F146" s="76" t="s">
        <v>195</v>
      </c>
      <c r="G146" s="128" t="s">
        <v>198</v>
      </c>
      <c r="H146" s="117">
        <v>37050000</v>
      </c>
    </row>
    <row r="147" s="5" customFormat="1" ht="28.5" spans="1:8">
      <c r="A147" s="42">
        <v>1100245</v>
      </c>
      <c r="B147" s="92" t="s">
        <v>202</v>
      </c>
      <c r="C147" s="75" t="s">
        <v>203</v>
      </c>
      <c r="D147" s="44">
        <v>256</v>
      </c>
      <c r="E147" s="42" t="s">
        <v>204</v>
      </c>
      <c r="F147" s="76" t="s">
        <v>195</v>
      </c>
      <c r="G147" s="128" t="s">
        <v>205</v>
      </c>
      <c r="H147" s="117">
        <v>5580000</v>
      </c>
    </row>
    <row r="148" s="5" customFormat="1" ht="42.75" spans="1:8">
      <c r="A148" s="42">
        <v>1100231</v>
      </c>
      <c r="B148" s="92" t="s">
        <v>169</v>
      </c>
      <c r="C148" s="75" t="s">
        <v>206</v>
      </c>
      <c r="D148" s="44">
        <v>273</v>
      </c>
      <c r="E148" s="42" t="s">
        <v>207</v>
      </c>
      <c r="F148" s="76" t="s">
        <v>195</v>
      </c>
      <c r="G148" s="128" t="s">
        <v>208</v>
      </c>
      <c r="H148" s="117">
        <v>132400000</v>
      </c>
    </row>
    <row r="149" s="5" customFormat="1" ht="28.5" spans="1:8">
      <c r="A149" s="42">
        <v>1100208</v>
      </c>
      <c r="B149" s="92" t="s">
        <v>209</v>
      </c>
      <c r="C149" s="75" t="s">
        <v>210</v>
      </c>
      <c r="D149" s="44">
        <v>280</v>
      </c>
      <c r="E149" s="42" t="s">
        <v>211</v>
      </c>
      <c r="F149" s="76" t="s">
        <v>195</v>
      </c>
      <c r="G149" s="128" t="s">
        <v>212</v>
      </c>
      <c r="H149" s="117">
        <v>1110000</v>
      </c>
    </row>
    <row r="150" s="5" customFormat="1" ht="28.5" spans="1:8">
      <c r="A150" s="42">
        <v>1100258</v>
      </c>
      <c r="B150" s="92" t="s">
        <v>213</v>
      </c>
      <c r="C150" s="75" t="s">
        <v>214</v>
      </c>
      <c r="D150" s="44">
        <v>285</v>
      </c>
      <c r="E150" s="42" t="s">
        <v>215</v>
      </c>
      <c r="F150" s="76" t="s">
        <v>15</v>
      </c>
      <c r="G150" s="128" t="s">
        <v>216</v>
      </c>
      <c r="H150" s="117">
        <v>1233000</v>
      </c>
    </row>
    <row r="151" s="5" customFormat="1" ht="57" spans="1:8">
      <c r="A151" s="42">
        <v>1100245</v>
      </c>
      <c r="B151" s="92" t="s">
        <v>202</v>
      </c>
      <c r="C151" s="75" t="s">
        <v>217</v>
      </c>
      <c r="D151" s="44">
        <v>286</v>
      </c>
      <c r="E151" s="42" t="s">
        <v>218</v>
      </c>
      <c r="F151" s="76" t="s">
        <v>195</v>
      </c>
      <c r="G151" s="128" t="s">
        <v>219</v>
      </c>
      <c r="H151" s="117">
        <f>87770000+9620000+14150000+3780000+13050000+36750000</f>
        <v>165120000</v>
      </c>
    </row>
    <row r="152" s="5" customFormat="1" ht="42.75" spans="1:8">
      <c r="A152" s="42">
        <v>1100245</v>
      </c>
      <c r="B152" s="92" t="s">
        <v>202</v>
      </c>
      <c r="C152" s="75" t="s">
        <v>220</v>
      </c>
      <c r="D152" s="44">
        <v>287</v>
      </c>
      <c r="E152" s="42" t="s">
        <v>221</v>
      </c>
      <c r="F152" s="76" t="s">
        <v>195</v>
      </c>
      <c r="G152" s="128" t="s">
        <v>222</v>
      </c>
      <c r="H152" s="117">
        <v>20530000</v>
      </c>
    </row>
    <row r="153" s="5" customFormat="1" ht="28.5" spans="1:8">
      <c r="A153" s="42">
        <v>1100248</v>
      </c>
      <c r="B153" s="92" t="s">
        <v>176</v>
      </c>
      <c r="C153" s="75" t="s">
        <v>223</v>
      </c>
      <c r="D153" s="44">
        <v>289</v>
      </c>
      <c r="E153" s="42" t="s">
        <v>224</v>
      </c>
      <c r="F153" s="76" t="s">
        <v>195</v>
      </c>
      <c r="G153" s="128" t="s">
        <v>225</v>
      </c>
      <c r="H153" s="117">
        <v>1130000</v>
      </c>
    </row>
    <row r="154" s="5" customFormat="1" ht="28.5" spans="1:8">
      <c r="A154" s="42">
        <v>1100248</v>
      </c>
      <c r="B154" s="92" t="s">
        <v>176</v>
      </c>
      <c r="C154" s="75" t="s">
        <v>226</v>
      </c>
      <c r="D154" s="44">
        <v>293</v>
      </c>
      <c r="E154" s="42" t="s">
        <v>221</v>
      </c>
      <c r="F154" s="76" t="s">
        <v>195</v>
      </c>
      <c r="G154" s="128" t="s">
        <v>227</v>
      </c>
      <c r="H154" s="117">
        <v>29760000</v>
      </c>
    </row>
    <row r="155" s="5" customFormat="1" ht="28.5" spans="1:8">
      <c r="A155" s="42">
        <v>1100248</v>
      </c>
      <c r="B155" s="92" t="s">
        <v>176</v>
      </c>
      <c r="C155" s="75" t="s">
        <v>228</v>
      </c>
      <c r="D155" s="44">
        <v>294</v>
      </c>
      <c r="E155" s="42" t="s">
        <v>229</v>
      </c>
      <c r="F155" s="76" t="s">
        <v>195</v>
      </c>
      <c r="G155" s="128" t="s">
        <v>230</v>
      </c>
      <c r="H155" s="117">
        <v>42550000</v>
      </c>
    </row>
    <row r="156" s="5" customFormat="1" ht="42.75" spans="1:8">
      <c r="A156" s="42">
        <v>1100249</v>
      </c>
      <c r="B156" s="92" t="s">
        <v>180</v>
      </c>
      <c r="C156" s="75" t="s">
        <v>231</v>
      </c>
      <c r="D156" s="44">
        <v>303</v>
      </c>
      <c r="E156" s="42" t="s">
        <v>86</v>
      </c>
      <c r="F156" s="76" t="s">
        <v>49</v>
      </c>
      <c r="G156" s="128" t="s">
        <v>232</v>
      </c>
      <c r="H156" s="117">
        <f>8290000+3420000+2040000</f>
        <v>13750000</v>
      </c>
    </row>
    <row r="157" s="5" customFormat="1" ht="28.5" spans="1:8">
      <c r="A157" s="42">
        <v>1100208</v>
      </c>
      <c r="B157" s="92" t="s">
        <v>209</v>
      </c>
      <c r="C157" s="75" t="s">
        <v>233</v>
      </c>
      <c r="D157" s="44">
        <v>304</v>
      </c>
      <c r="E157" s="42" t="s">
        <v>86</v>
      </c>
      <c r="F157" s="76" t="s">
        <v>49</v>
      </c>
      <c r="G157" s="128" t="s">
        <v>234</v>
      </c>
      <c r="H157" s="117">
        <v>4480000</v>
      </c>
    </row>
    <row r="158" s="5" customFormat="1" ht="28.5" spans="1:8">
      <c r="A158" s="42">
        <v>1100258</v>
      </c>
      <c r="B158" s="92" t="s">
        <v>213</v>
      </c>
      <c r="C158" s="75" t="s">
        <v>235</v>
      </c>
      <c r="D158" s="44">
        <v>305</v>
      </c>
      <c r="E158" s="42" t="s">
        <v>236</v>
      </c>
      <c r="F158" s="76" t="s">
        <v>49</v>
      </c>
      <c r="G158" s="128" t="s">
        <v>237</v>
      </c>
      <c r="H158" s="117">
        <f>3740000+6630000+50000</f>
        <v>10420000</v>
      </c>
    </row>
    <row r="159" s="5" customFormat="1" ht="28.5" spans="1:8">
      <c r="A159" s="42">
        <v>1100202</v>
      </c>
      <c r="B159" s="92" t="s">
        <v>173</v>
      </c>
      <c r="C159" s="75" t="s">
        <v>238</v>
      </c>
      <c r="D159" s="44">
        <v>307</v>
      </c>
      <c r="E159" s="42" t="s">
        <v>239</v>
      </c>
      <c r="F159" s="76" t="s">
        <v>49</v>
      </c>
      <c r="G159" s="61" t="s">
        <v>240</v>
      </c>
      <c r="H159" s="117">
        <v>726863000</v>
      </c>
    </row>
    <row r="160" s="5" customFormat="1" ht="28.5" spans="1:8">
      <c r="A160" s="42">
        <v>1100207</v>
      </c>
      <c r="B160" s="92" t="s">
        <v>156</v>
      </c>
      <c r="C160" s="75" t="s">
        <v>241</v>
      </c>
      <c r="D160" s="44">
        <v>308</v>
      </c>
      <c r="E160" s="42" t="s">
        <v>48</v>
      </c>
      <c r="F160" s="76" t="s">
        <v>49</v>
      </c>
      <c r="G160" s="61" t="s">
        <v>242</v>
      </c>
      <c r="H160" s="117">
        <v>368750000</v>
      </c>
    </row>
    <row r="161" s="5" customFormat="1" ht="28.5" spans="1:8">
      <c r="A161" s="42">
        <v>1100252</v>
      </c>
      <c r="B161" s="92" t="s">
        <v>243</v>
      </c>
      <c r="C161" s="75" t="s">
        <v>244</v>
      </c>
      <c r="D161" s="44">
        <v>312</v>
      </c>
      <c r="E161" s="42" t="s">
        <v>43</v>
      </c>
      <c r="F161" s="76" t="s">
        <v>15</v>
      </c>
      <c r="G161" s="61" t="s">
        <v>245</v>
      </c>
      <c r="H161" s="117">
        <v>23303800</v>
      </c>
    </row>
    <row r="162" s="5" customFormat="1" ht="28.5" spans="1:8">
      <c r="A162" s="42">
        <v>1100208</v>
      </c>
      <c r="B162" s="92" t="s">
        <v>209</v>
      </c>
      <c r="C162" s="75" t="s">
        <v>246</v>
      </c>
      <c r="D162" s="44">
        <v>318</v>
      </c>
      <c r="E162" s="42" t="s">
        <v>53</v>
      </c>
      <c r="F162" s="76" t="s">
        <v>15</v>
      </c>
      <c r="G162" s="61" t="s">
        <v>247</v>
      </c>
      <c r="H162" s="117">
        <v>166600</v>
      </c>
    </row>
    <row r="163" s="5" customFormat="1" ht="71.25" spans="1:8">
      <c r="A163" s="42">
        <v>1100208</v>
      </c>
      <c r="B163" s="92" t="s">
        <v>209</v>
      </c>
      <c r="C163" s="75" t="s">
        <v>248</v>
      </c>
      <c r="D163" s="44">
        <v>319</v>
      </c>
      <c r="E163" s="42" t="s">
        <v>249</v>
      </c>
      <c r="F163" s="76" t="s">
        <v>15</v>
      </c>
      <c r="G163" s="61" t="s">
        <v>250</v>
      </c>
      <c r="H163" s="117">
        <f>4660000+290000+420000+1120000+350000</f>
        <v>6840000</v>
      </c>
    </row>
    <row r="164" s="5" customFormat="1" ht="28.5" spans="1:8">
      <c r="A164" s="42">
        <v>1100258</v>
      </c>
      <c r="B164" s="92" t="s">
        <v>213</v>
      </c>
      <c r="C164" s="75" t="s">
        <v>251</v>
      </c>
      <c r="D164" s="44">
        <v>322</v>
      </c>
      <c r="E164" s="42" t="s">
        <v>221</v>
      </c>
      <c r="F164" s="76" t="s">
        <v>49</v>
      </c>
      <c r="G164" s="61" t="s">
        <v>252</v>
      </c>
      <c r="H164" s="117">
        <v>27100</v>
      </c>
    </row>
    <row r="165" s="5" customFormat="1" ht="28.5" spans="1:8">
      <c r="A165" s="42">
        <v>1100248</v>
      </c>
      <c r="B165" s="92" t="s">
        <v>176</v>
      </c>
      <c r="C165" s="75" t="s">
        <v>253</v>
      </c>
      <c r="D165" s="44">
        <v>331</v>
      </c>
      <c r="E165" s="42" t="s">
        <v>221</v>
      </c>
      <c r="F165" s="76" t="s">
        <v>49</v>
      </c>
      <c r="G165" s="61" t="s">
        <v>254</v>
      </c>
      <c r="H165" s="117">
        <v>125722000</v>
      </c>
    </row>
    <row r="166" s="5" customFormat="1" ht="28.5" spans="1:8">
      <c r="A166" s="42">
        <v>1100248</v>
      </c>
      <c r="B166" s="92" t="s">
        <v>176</v>
      </c>
      <c r="C166" s="75" t="s">
        <v>255</v>
      </c>
      <c r="D166" s="44">
        <v>333</v>
      </c>
      <c r="E166" s="42" t="s">
        <v>37</v>
      </c>
      <c r="F166" s="76" t="s">
        <v>15</v>
      </c>
      <c r="G166" s="61" t="s">
        <v>256</v>
      </c>
      <c r="H166" s="117">
        <v>225000</v>
      </c>
    </row>
    <row r="167" s="5" customFormat="1" ht="28.5" spans="1:8">
      <c r="A167" s="42">
        <v>1100248</v>
      </c>
      <c r="B167" s="92" t="s">
        <v>176</v>
      </c>
      <c r="C167" s="75" t="s">
        <v>257</v>
      </c>
      <c r="D167" s="44">
        <v>333</v>
      </c>
      <c r="E167" s="42" t="s">
        <v>37</v>
      </c>
      <c r="F167" s="76" t="s">
        <v>15</v>
      </c>
      <c r="G167" s="61" t="s">
        <v>38</v>
      </c>
      <c r="H167" s="117">
        <v>2444700</v>
      </c>
    </row>
    <row r="168" s="5" customFormat="1" ht="28.5" spans="1:8">
      <c r="A168" s="42">
        <v>1100248</v>
      </c>
      <c r="B168" s="92" t="s">
        <v>176</v>
      </c>
      <c r="C168" s="75" t="s">
        <v>258</v>
      </c>
      <c r="D168" s="44">
        <v>333</v>
      </c>
      <c r="E168" s="42" t="s">
        <v>37</v>
      </c>
      <c r="F168" s="76" t="s">
        <v>15</v>
      </c>
      <c r="G168" s="61" t="s">
        <v>38</v>
      </c>
      <c r="H168" s="117">
        <v>15830400</v>
      </c>
    </row>
    <row r="169" s="5" customFormat="1" ht="28.5" spans="1:8">
      <c r="A169" s="42">
        <v>1100248</v>
      </c>
      <c r="B169" s="92" t="s">
        <v>176</v>
      </c>
      <c r="C169" s="75" t="s">
        <v>259</v>
      </c>
      <c r="D169" s="44">
        <v>333</v>
      </c>
      <c r="E169" s="42" t="s">
        <v>37</v>
      </c>
      <c r="F169" s="76" t="s">
        <v>15</v>
      </c>
      <c r="G169" s="61" t="s">
        <v>38</v>
      </c>
      <c r="H169" s="117">
        <v>465300</v>
      </c>
    </row>
    <row r="170" s="5" customFormat="1" ht="28.5" spans="1:8">
      <c r="A170" s="42">
        <v>1100248</v>
      </c>
      <c r="B170" s="92" t="s">
        <v>176</v>
      </c>
      <c r="C170" s="75" t="s">
        <v>260</v>
      </c>
      <c r="D170" s="44">
        <v>333</v>
      </c>
      <c r="E170" s="42" t="s">
        <v>37</v>
      </c>
      <c r="F170" s="76" t="s">
        <v>15</v>
      </c>
      <c r="G170" s="61" t="s">
        <v>38</v>
      </c>
      <c r="H170" s="117">
        <v>1969200</v>
      </c>
    </row>
    <row r="171" s="5" customFormat="1" ht="28.5" spans="1:8">
      <c r="A171" s="42">
        <v>1100248</v>
      </c>
      <c r="B171" s="92" t="s">
        <v>176</v>
      </c>
      <c r="C171" s="75" t="s">
        <v>261</v>
      </c>
      <c r="D171" s="44">
        <v>333</v>
      </c>
      <c r="E171" s="42" t="s">
        <v>37</v>
      </c>
      <c r="F171" s="76" t="s">
        <v>15</v>
      </c>
      <c r="G171" s="61" t="s">
        <v>38</v>
      </c>
      <c r="H171" s="117">
        <v>1050000</v>
      </c>
    </row>
    <row r="172" s="5" customFormat="1" ht="28.5" spans="1:8">
      <c r="A172" s="42">
        <v>1100248</v>
      </c>
      <c r="B172" s="92" t="s">
        <v>176</v>
      </c>
      <c r="C172" s="75" t="s">
        <v>262</v>
      </c>
      <c r="D172" s="44">
        <v>333</v>
      </c>
      <c r="E172" s="42" t="s">
        <v>37</v>
      </c>
      <c r="F172" s="76" t="s">
        <v>15</v>
      </c>
      <c r="G172" s="61" t="s">
        <v>38</v>
      </c>
      <c r="H172" s="117">
        <v>991100</v>
      </c>
    </row>
    <row r="173" s="5" customFormat="1" ht="28.5" spans="1:8">
      <c r="A173" s="42">
        <v>1100248</v>
      </c>
      <c r="B173" s="92" t="s">
        <v>176</v>
      </c>
      <c r="C173" s="75" t="s">
        <v>263</v>
      </c>
      <c r="D173" s="44">
        <v>333</v>
      </c>
      <c r="E173" s="42" t="s">
        <v>37</v>
      </c>
      <c r="F173" s="76" t="s">
        <v>15</v>
      </c>
      <c r="G173" s="61" t="s">
        <v>38</v>
      </c>
      <c r="H173" s="117">
        <v>62400</v>
      </c>
    </row>
    <row r="174" s="5" customFormat="1" ht="28.5" spans="1:8">
      <c r="A174" s="42">
        <v>1100248</v>
      </c>
      <c r="B174" s="92" t="s">
        <v>176</v>
      </c>
      <c r="C174" s="75" t="s">
        <v>264</v>
      </c>
      <c r="D174" s="44">
        <v>333</v>
      </c>
      <c r="E174" s="42" t="s">
        <v>37</v>
      </c>
      <c r="F174" s="76" t="s">
        <v>15</v>
      </c>
      <c r="G174" s="61" t="s">
        <v>38</v>
      </c>
      <c r="H174" s="117">
        <v>262500</v>
      </c>
    </row>
    <row r="175" s="5" customFormat="1" ht="28.5" spans="1:8">
      <c r="A175" s="42">
        <v>1100248</v>
      </c>
      <c r="B175" s="92" t="s">
        <v>176</v>
      </c>
      <c r="C175" s="75" t="s">
        <v>265</v>
      </c>
      <c r="D175" s="44">
        <v>333</v>
      </c>
      <c r="E175" s="42" t="s">
        <v>37</v>
      </c>
      <c r="F175" s="76" t="s">
        <v>15</v>
      </c>
      <c r="G175" s="61" t="s">
        <v>38</v>
      </c>
      <c r="H175" s="117">
        <v>1955500</v>
      </c>
    </row>
    <row r="176" s="5" customFormat="1" ht="28.5" spans="1:8">
      <c r="A176" s="42">
        <v>1100249</v>
      </c>
      <c r="B176" s="92" t="s">
        <v>180</v>
      </c>
      <c r="C176" s="75" t="s">
        <v>266</v>
      </c>
      <c r="D176" s="44">
        <v>333</v>
      </c>
      <c r="E176" s="42" t="s">
        <v>37</v>
      </c>
      <c r="F176" s="76" t="s">
        <v>15</v>
      </c>
      <c r="G176" s="61" t="s">
        <v>38</v>
      </c>
      <c r="H176" s="117">
        <v>2410000</v>
      </c>
    </row>
    <row r="177" s="5" customFormat="1" ht="28.5" spans="1:8">
      <c r="A177" s="42">
        <v>1100244</v>
      </c>
      <c r="B177" s="92" t="s">
        <v>267</v>
      </c>
      <c r="C177" s="75" t="s">
        <v>268</v>
      </c>
      <c r="D177" s="44">
        <v>336</v>
      </c>
      <c r="E177" s="42" t="s">
        <v>30</v>
      </c>
      <c r="F177" s="76" t="s">
        <v>15</v>
      </c>
      <c r="G177" s="61" t="s">
        <v>269</v>
      </c>
      <c r="H177" s="117">
        <f>415100+156000</f>
        <v>571100</v>
      </c>
    </row>
    <row r="178" s="5" customFormat="1" ht="28.5" spans="1:8">
      <c r="A178" s="42">
        <v>1100243</v>
      </c>
      <c r="B178" s="92" t="s">
        <v>270</v>
      </c>
      <c r="C178" s="75" t="s">
        <v>271</v>
      </c>
      <c r="D178" s="44">
        <v>337</v>
      </c>
      <c r="E178" s="42" t="s">
        <v>272</v>
      </c>
      <c r="F178" s="76" t="s">
        <v>15</v>
      </c>
      <c r="G178" s="61" t="s">
        <v>273</v>
      </c>
      <c r="H178" s="117">
        <f>416200+263800</f>
        <v>680000</v>
      </c>
    </row>
    <row r="179" s="5" customFormat="1" ht="28.5" spans="1:8">
      <c r="A179" s="42">
        <v>1100248</v>
      </c>
      <c r="B179" s="92" t="s">
        <v>176</v>
      </c>
      <c r="C179" s="75" t="s">
        <v>274</v>
      </c>
      <c r="D179" s="44">
        <v>338</v>
      </c>
      <c r="E179" s="42" t="s">
        <v>23</v>
      </c>
      <c r="F179" s="76" t="s">
        <v>15</v>
      </c>
      <c r="G179" s="61" t="s">
        <v>275</v>
      </c>
      <c r="H179" s="117">
        <f>5140000+90300+460+1165700</f>
        <v>6396460</v>
      </c>
    </row>
    <row r="180" s="5" customFormat="1" ht="28.5" spans="1:8">
      <c r="A180" s="42">
        <v>1100207</v>
      </c>
      <c r="B180" s="92" t="s">
        <v>156</v>
      </c>
      <c r="C180" s="75" t="s">
        <v>276</v>
      </c>
      <c r="D180" s="44">
        <v>342</v>
      </c>
      <c r="E180" s="42" t="s">
        <v>30</v>
      </c>
      <c r="F180" s="76" t="s">
        <v>15</v>
      </c>
      <c r="G180" s="61" t="s">
        <v>277</v>
      </c>
      <c r="H180" s="117">
        <v>400000</v>
      </c>
    </row>
    <row r="181" s="5" customFormat="1" ht="28.5" spans="1:8">
      <c r="A181" s="42">
        <v>1100244</v>
      </c>
      <c r="B181" s="92" t="s">
        <v>267</v>
      </c>
      <c r="C181" s="75" t="s">
        <v>278</v>
      </c>
      <c r="D181" s="44">
        <v>351</v>
      </c>
      <c r="E181" s="42" t="s">
        <v>30</v>
      </c>
      <c r="F181" s="76" t="s">
        <v>15</v>
      </c>
      <c r="G181" s="61" t="s">
        <v>279</v>
      </c>
      <c r="H181" s="117">
        <f>7656600+2796200</f>
        <v>10452800</v>
      </c>
    </row>
    <row r="182" s="5" customFormat="1" ht="28.5" spans="1:8">
      <c r="A182" s="42">
        <v>1100244</v>
      </c>
      <c r="B182" s="92" t="s">
        <v>267</v>
      </c>
      <c r="C182" s="75" t="s">
        <v>280</v>
      </c>
      <c r="D182" s="44">
        <v>351</v>
      </c>
      <c r="E182" s="42" t="s">
        <v>30</v>
      </c>
      <c r="F182" s="76" t="s">
        <v>15</v>
      </c>
      <c r="G182" s="61" t="s">
        <v>279</v>
      </c>
      <c r="H182" s="117">
        <f>1913300+1077700</f>
        <v>2991000</v>
      </c>
    </row>
    <row r="183" s="5" customFormat="1" ht="28.5" spans="1:8">
      <c r="A183" s="42">
        <v>1100244</v>
      </c>
      <c r="B183" s="92" t="s">
        <v>267</v>
      </c>
      <c r="C183" s="75" t="s">
        <v>281</v>
      </c>
      <c r="D183" s="44">
        <v>351</v>
      </c>
      <c r="E183" s="42" t="s">
        <v>30</v>
      </c>
      <c r="F183" s="76" t="s">
        <v>15</v>
      </c>
      <c r="G183" s="61" t="s">
        <v>279</v>
      </c>
      <c r="H183" s="117">
        <v>298200</v>
      </c>
    </row>
    <row r="184" s="5" customFormat="1" ht="28.5" spans="1:8">
      <c r="A184" s="42">
        <v>1100244</v>
      </c>
      <c r="B184" s="92" t="s">
        <v>267</v>
      </c>
      <c r="C184" s="75" t="s">
        <v>282</v>
      </c>
      <c r="D184" s="44">
        <v>351</v>
      </c>
      <c r="E184" s="42" t="s">
        <v>30</v>
      </c>
      <c r="F184" s="76" t="s">
        <v>15</v>
      </c>
      <c r="G184" s="61" t="s">
        <v>279</v>
      </c>
      <c r="H184" s="117">
        <v>820000</v>
      </c>
    </row>
    <row r="185" s="5" customFormat="1" ht="28.5" spans="1:8">
      <c r="A185" s="42">
        <v>1100244</v>
      </c>
      <c r="B185" s="92" t="s">
        <v>267</v>
      </c>
      <c r="C185" s="75" t="s">
        <v>283</v>
      </c>
      <c r="D185" s="44">
        <v>351</v>
      </c>
      <c r="E185" s="42" t="s">
        <v>30</v>
      </c>
      <c r="F185" s="76" t="s">
        <v>15</v>
      </c>
      <c r="G185" s="61" t="s">
        <v>279</v>
      </c>
      <c r="H185" s="117">
        <v>180000</v>
      </c>
    </row>
    <row r="186" s="5" customFormat="1" ht="28.5" spans="1:8">
      <c r="A186" s="42">
        <v>1100244</v>
      </c>
      <c r="B186" s="92" t="s">
        <v>267</v>
      </c>
      <c r="C186" s="75" t="s">
        <v>284</v>
      </c>
      <c r="D186" s="44">
        <v>351</v>
      </c>
      <c r="E186" s="42" t="s">
        <v>30</v>
      </c>
      <c r="F186" s="76" t="s">
        <v>15</v>
      </c>
      <c r="G186" s="61" t="s">
        <v>279</v>
      </c>
      <c r="H186" s="117">
        <v>800600</v>
      </c>
    </row>
    <row r="187" s="5" customFormat="1" ht="28.5" spans="1:8">
      <c r="A187" s="42">
        <v>1100245</v>
      </c>
      <c r="B187" s="92" t="s">
        <v>202</v>
      </c>
      <c r="C187" s="151" t="s">
        <v>285</v>
      </c>
      <c r="D187" s="44">
        <v>352</v>
      </c>
      <c r="E187" s="42" t="s">
        <v>286</v>
      </c>
      <c r="F187" s="76" t="s">
        <v>49</v>
      </c>
      <c r="G187" s="61" t="s">
        <v>287</v>
      </c>
      <c r="H187" s="117">
        <v>48120000</v>
      </c>
    </row>
    <row r="188" s="5" customFormat="1" ht="28.5" spans="1:8">
      <c r="A188" s="42">
        <v>1100202</v>
      </c>
      <c r="B188" s="92" t="s">
        <v>173</v>
      </c>
      <c r="C188" s="152" t="s">
        <v>288</v>
      </c>
      <c r="D188" s="44">
        <v>353</v>
      </c>
      <c r="E188" s="42" t="s">
        <v>286</v>
      </c>
      <c r="F188" s="76" t="s">
        <v>49</v>
      </c>
      <c r="G188" s="61" t="s">
        <v>289</v>
      </c>
      <c r="H188" s="117">
        <v>35640000</v>
      </c>
    </row>
    <row r="189" s="5" customFormat="1" ht="28.5" spans="1:8">
      <c r="A189" s="42">
        <v>1100249</v>
      </c>
      <c r="B189" s="92" t="s">
        <v>180</v>
      </c>
      <c r="C189" s="152" t="s">
        <v>290</v>
      </c>
      <c r="D189" s="44">
        <v>358</v>
      </c>
      <c r="E189" s="42" t="s">
        <v>218</v>
      </c>
      <c r="F189" s="76" t="s">
        <v>49</v>
      </c>
      <c r="G189" s="61" t="s">
        <v>230</v>
      </c>
      <c r="H189" s="117">
        <v>23330000</v>
      </c>
    </row>
    <row r="190" s="5" customFormat="1" ht="28.5" spans="1:8">
      <c r="A190" s="42">
        <v>1100208</v>
      </c>
      <c r="B190" s="92" t="s">
        <v>209</v>
      </c>
      <c r="C190" s="152" t="s">
        <v>291</v>
      </c>
      <c r="D190" s="44">
        <v>361</v>
      </c>
      <c r="E190" s="42" t="s">
        <v>14</v>
      </c>
      <c r="F190" s="76" t="s">
        <v>15</v>
      </c>
      <c r="G190" s="61" t="s">
        <v>292</v>
      </c>
      <c r="H190" s="117">
        <v>120000</v>
      </c>
    </row>
    <row r="191" s="5" customFormat="1" ht="28.5" spans="1:8">
      <c r="A191" s="42">
        <v>1100252</v>
      </c>
      <c r="B191" s="92" t="s">
        <v>243</v>
      </c>
      <c r="C191" s="75" t="s">
        <v>293</v>
      </c>
      <c r="D191" s="79">
        <v>362</v>
      </c>
      <c r="E191" s="37" t="s">
        <v>79</v>
      </c>
      <c r="F191" s="76" t="s">
        <v>195</v>
      </c>
      <c r="G191" s="61" t="s">
        <v>294</v>
      </c>
      <c r="H191" s="89">
        <v>56580000</v>
      </c>
    </row>
    <row r="192" s="5" customFormat="1" ht="28.5" spans="1:8">
      <c r="A192" s="42">
        <v>1100252</v>
      </c>
      <c r="B192" s="92" t="s">
        <v>243</v>
      </c>
      <c r="C192" s="75" t="s">
        <v>295</v>
      </c>
      <c r="D192" s="79">
        <v>362</v>
      </c>
      <c r="E192" s="37" t="s">
        <v>79</v>
      </c>
      <c r="F192" s="76" t="s">
        <v>195</v>
      </c>
      <c r="G192" s="61" t="s">
        <v>294</v>
      </c>
      <c r="H192" s="89">
        <v>41530000</v>
      </c>
    </row>
    <row r="193" s="5" customFormat="1" ht="28.5" spans="1:8">
      <c r="A193" s="42">
        <v>1100252</v>
      </c>
      <c r="B193" s="92" t="s">
        <v>243</v>
      </c>
      <c r="C193" s="75" t="s">
        <v>296</v>
      </c>
      <c r="D193" s="79">
        <v>363</v>
      </c>
      <c r="E193" s="37" t="s">
        <v>53</v>
      </c>
      <c r="F193" s="76" t="s">
        <v>15</v>
      </c>
      <c r="G193" s="61" t="s">
        <v>297</v>
      </c>
      <c r="H193" s="89">
        <v>6850000</v>
      </c>
    </row>
    <row r="194" s="5" customFormat="1" ht="28.5" spans="1:8">
      <c r="A194" s="42">
        <v>1100246</v>
      </c>
      <c r="B194" s="92" t="s">
        <v>298</v>
      </c>
      <c r="C194" s="75" t="s">
        <v>299</v>
      </c>
      <c r="D194" s="79"/>
      <c r="E194" s="37" t="s">
        <v>86</v>
      </c>
      <c r="F194" s="76" t="s">
        <v>15</v>
      </c>
      <c r="G194" s="61" t="s">
        <v>300</v>
      </c>
      <c r="H194" s="89">
        <v>500000</v>
      </c>
    </row>
    <row r="195" s="5" customFormat="1" spans="1:8">
      <c r="A195" s="42"/>
      <c r="B195" s="92"/>
      <c r="C195" s="152"/>
      <c r="D195" s="44"/>
      <c r="E195" s="42"/>
      <c r="F195" s="76"/>
      <c r="G195" s="61"/>
      <c r="H195" s="117"/>
    </row>
    <row r="196" s="5" customFormat="1" spans="1:8">
      <c r="A196" s="42"/>
      <c r="B196" s="92"/>
      <c r="C196" s="152"/>
      <c r="D196" s="44"/>
      <c r="E196" s="42"/>
      <c r="F196" s="76"/>
      <c r="G196" s="61"/>
      <c r="H196" s="117"/>
    </row>
    <row r="197" s="5" customFormat="1" spans="1:8">
      <c r="A197" s="42"/>
      <c r="B197" s="92"/>
      <c r="C197" s="75"/>
      <c r="D197" s="44"/>
      <c r="E197" s="42"/>
      <c r="F197" s="76"/>
      <c r="G197" s="128"/>
      <c r="H197" s="117"/>
    </row>
    <row r="198" s="5" customFormat="1" ht="18.75" spans="1:8">
      <c r="A198" s="42"/>
      <c r="B198" s="153"/>
      <c r="C198" s="154" t="s">
        <v>301</v>
      </c>
      <c r="D198" s="50"/>
      <c r="E198" s="108"/>
      <c r="F198" s="45"/>
      <c r="G198" s="35"/>
      <c r="H198" s="118">
        <f>SUM(H97:H197)</f>
        <v>2985435160</v>
      </c>
    </row>
    <row r="199" s="5" customFormat="1" spans="1:8">
      <c r="A199" s="42"/>
      <c r="B199" s="153"/>
      <c r="C199" s="153"/>
      <c r="D199" s="153"/>
      <c r="E199" s="153"/>
      <c r="F199" s="155"/>
      <c r="G199" s="153"/>
      <c r="H199" s="156"/>
    </row>
    <row r="200" s="5" customFormat="1" spans="1:8">
      <c r="A200" s="42"/>
      <c r="B200" s="153"/>
      <c r="C200" s="153"/>
      <c r="D200" s="153"/>
      <c r="E200" s="153"/>
      <c r="F200" s="155"/>
      <c r="G200" s="153"/>
      <c r="H200" s="156"/>
    </row>
    <row r="201" s="5" customFormat="1" spans="1:8">
      <c r="A201" s="42"/>
      <c r="B201" s="153"/>
      <c r="C201" s="153"/>
      <c r="D201" s="153"/>
      <c r="E201" s="153"/>
      <c r="F201" s="155"/>
      <c r="G201" s="153"/>
      <c r="H201" s="156"/>
    </row>
    <row r="202" s="5" customFormat="1" ht="18.75" spans="1:8">
      <c r="A202" s="42"/>
      <c r="B202" s="153"/>
      <c r="C202" s="157" t="s">
        <v>302</v>
      </c>
      <c r="D202" s="153"/>
      <c r="E202" s="153"/>
      <c r="F202" s="155"/>
      <c r="G202" s="153"/>
      <c r="H202" s="158">
        <f>H95+H198</f>
        <v>3084605160</v>
      </c>
    </row>
    <row r="203" s="5" customFormat="1" spans="1:8">
      <c r="A203" s="6"/>
      <c r="F203" s="7"/>
      <c r="H203" s="8"/>
    </row>
    <row r="204" s="5" customFormat="1" spans="1:8">
      <c r="A204" s="6"/>
      <c r="F204" s="7"/>
      <c r="H204" s="8"/>
    </row>
    <row r="205" s="5" customFormat="1" spans="1:8">
      <c r="A205" s="6"/>
      <c r="F205" s="7"/>
      <c r="H205" s="8"/>
    </row>
    <row r="206" s="5" customFormat="1" spans="1:8">
      <c r="A206" s="6"/>
      <c r="F206" s="7"/>
      <c r="H206" s="8"/>
    </row>
    <row r="207" s="5" customFormat="1" spans="1:8">
      <c r="A207" s="6"/>
      <c r="F207" s="7"/>
      <c r="H207" s="8"/>
    </row>
    <row r="208" s="5" customFormat="1" spans="1:8">
      <c r="A208" s="6"/>
      <c r="F208" s="7"/>
      <c r="H208" s="8"/>
    </row>
    <row r="209" s="5" customFormat="1" spans="1:8">
      <c r="A209" s="6"/>
      <c r="F209" s="7"/>
      <c r="H209" s="8"/>
    </row>
    <row r="210" s="5" customFormat="1" spans="1:8">
      <c r="A210" s="6"/>
      <c r="F210" s="7"/>
      <c r="H210" s="8"/>
    </row>
    <row r="211" s="5" customFormat="1" spans="1:8">
      <c r="A211" s="6"/>
      <c r="F211" s="7"/>
      <c r="H211" s="8"/>
    </row>
    <row r="212" s="5" customFormat="1" spans="1:8">
      <c r="A212" s="6"/>
      <c r="F212" s="7"/>
      <c r="H212" s="8"/>
    </row>
    <row r="213" s="5" customFormat="1" spans="1:8">
      <c r="A213" s="6"/>
      <c r="F213" s="7"/>
      <c r="H213" s="8"/>
    </row>
    <row r="214" s="5" customFormat="1" spans="1:8">
      <c r="A214" s="6"/>
      <c r="F214" s="7"/>
      <c r="H214" s="8"/>
    </row>
    <row r="215" s="5" customFormat="1" spans="1:8">
      <c r="A215" s="6"/>
      <c r="F215" s="7"/>
      <c r="H215" s="8"/>
    </row>
    <row r="216" s="5" customFormat="1" spans="1:8">
      <c r="A216" s="6"/>
      <c r="F216" s="7"/>
      <c r="H216" s="8"/>
    </row>
    <row r="217" s="5" customFormat="1" spans="1:8">
      <c r="A217" s="6"/>
      <c r="F217" s="7"/>
      <c r="H217" s="8"/>
    </row>
    <row r="218" s="5" customFormat="1" spans="1:8">
      <c r="A218" s="6"/>
      <c r="F218" s="7"/>
      <c r="H218" s="8"/>
    </row>
    <row r="219" s="5" customFormat="1" spans="1:8">
      <c r="A219" s="6"/>
      <c r="F219" s="7"/>
      <c r="H219" s="8"/>
    </row>
    <row r="220" s="5" customFormat="1" spans="1:8">
      <c r="A220" s="6"/>
      <c r="F220" s="7"/>
      <c r="H220" s="8"/>
    </row>
    <row r="221" s="5" customFormat="1" spans="1:8">
      <c r="A221" s="6"/>
      <c r="F221" s="7"/>
      <c r="H221" s="8"/>
    </row>
    <row r="222" s="5" customFormat="1" spans="1:8">
      <c r="A222" s="6"/>
      <c r="F222" s="7"/>
      <c r="H222" s="8"/>
    </row>
    <row r="223" s="5" customFormat="1" spans="1:8">
      <c r="A223" s="6"/>
      <c r="F223" s="7"/>
      <c r="H223" s="8"/>
    </row>
    <row r="224" s="5" customFormat="1" spans="1:8">
      <c r="A224" s="6"/>
      <c r="F224" s="7"/>
      <c r="H224" s="8"/>
    </row>
    <row r="225" s="5" customFormat="1" spans="1:8">
      <c r="A225" s="6"/>
      <c r="F225" s="7"/>
      <c r="H225" s="8"/>
    </row>
    <row r="226" s="5" customFormat="1" spans="1:8">
      <c r="A226" s="6"/>
      <c r="F226" s="7"/>
      <c r="H226" s="8"/>
    </row>
    <row r="227" s="5" customFormat="1" spans="1:8">
      <c r="A227" s="6"/>
      <c r="F227" s="7"/>
      <c r="H227" s="8"/>
    </row>
    <row r="228" s="5" customFormat="1" spans="1:8">
      <c r="A228" s="6"/>
      <c r="F228" s="7"/>
      <c r="H228" s="8"/>
    </row>
    <row r="229" s="5" customFormat="1" spans="1:8">
      <c r="A229" s="6"/>
      <c r="F229" s="7"/>
      <c r="H229" s="8"/>
    </row>
    <row r="230" s="5" customFormat="1" spans="1:8">
      <c r="A230" s="6"/>
      <c r="F230" s="7"/>
      <c r="H230" s="8"/>
    </row>
    <row r="231" s="5" customFormat="1" spans="1:8">
      <c r="A231" s="6"/>
      <c r="F231" s="7"/>
      <c r="H231" s="8"/>
    </row>
    <row r="232" s="5" customFormat="1" spans="1:8">
      <c r="A232" s="6"/>
      <c r="F232" s="7"/>
      <c r="H232" s="8"/>
    </row>
    <row r="233" s="5" customFormat="1" spans="1:8">
      <c r="A233" s="6"/>
      <c r="F233" s="7"/>
      <c r="H233" s="8"/>
    </row>
    <row r="234" s="5" customFormat="1" spans="1:8">
      <c r="A234" s="6"/>
      <c r="F234" s="7"/>
      <c r="H234" s="8"/>
    </row>
    <row r="235" s="5" customFormat="1" spans="1:8">
      <c r="A235" s="6"/>
      <c r="F235" s="7"/>
      <c r="H235" s="8"/>
    </row>
    <row r="236" s="5" customFormat="1" spans="1:8">
      <c r="A236" s="6"/>
      <c r="F236" s="7"/>
      <c r="H236" s="8"/>
    </row>
    <row r="237" s="5" customFormat="1" spans="1:8">
      <c r="A237" s="6"/>
      <c r="F237" s="7"/>
      <c r="H237" s="8"/>
    </row>
    <row r="238" s="5" customFormat="1" spans="1:8">
      <c r="A238" s="6"/>
      <c r="F238" s="7"/>
      <c r="H238" s="8"/>
    </row>
    <row r="239" s="5" customFormat="1" spans="1:8">
      <c r="A239" s="6"/>
      <c r="F239" s="7"/>
      <c r="H239" s="8"/>
    </row>
    <row r="240" s="5" customFormat="1" spans="1:8">
      <c r="A240" s="6"/>
      <c r="F240" s="7"/>
      <c r="H240" s="8"/>
    </row>
    <row r="241" s="5" customFormat="1" spans="1:8">
      <c r="A241" s="6"/>
      <c r="F241" s="7"/>
      <c r="H241" s="8"/>
    </row>
    <row r="242" s="5" customFormat="1" spans="1:8">
      <c r="A242" s="6"/>
      <c r="F242" s="7"/>
      <c r="H242" s="8"/>
    </row>
    <row r="243" s="5" customFormat="1" spans="1:8">
      <c r="A243" s="6"/>
      <c r="F243" s="7"/>
      <c r="H243" s="8"/>
    </row>
    <row r="244" s="5" customFormat="1" spans="1:8">
      <c r="A244" s="6"/>
      <c r="F244" s="7"/>
      <c r="H244" s="8"/>
    </row>
    <row r="245" s="5" customFormat="1" spans="1:8">
      <c r="A245" s="6"/>
      <c r="F245" s="7"/>
      <c r="H245" s="8"/>
    </row>
    <row r="246" s="5" customFormat="1" spans="1:8">
      <c r="A246" s="6"/>
      <c r="F246" s="7"/>
      <c r="H246" s="8"/>
    </row>
    <row r="247" s="5" customFormat="1" spans="1:8">
      <c r="A247" s="6"/>
      <c r="F247" s="7"/>
      <c r="H247" s="8"/>
    </row>
    <row r="248" s="5" customFormat="1" spans="1:8">
      <c r="A248" s="6"/>
      <c r="F248" s="7"/>
      <c r="H248" s="8"/>
    </row>
    <row r="249" s="5" customFormat="1" spans="1:8">
      <c r="A249" s="6"/>
      <c r="F249" s="7"/>
      <c r="H249" s="8"/>
    </row>
    <row r="250" s="5" customFormat="1" spans="1:8">
      <c r="A250" s="6"/>
      <c r="F250" s="7"/>
      <c r="H250" s="8"/>
    </row>
    <row r="251" s="5" customFormat="1" spans="1:8">
      <c r="A251" s="6"/>
      <c r="F251" s="7"/>
      <c r="H251" s="8"/>
    </row>
    <row r="252" s="5" customFormat="1" spans="1:8">
      <c r="A252" s="6"/>
      <c r="F252" s="7"/>
      <c r="H252" s="8"/>
    </row>
    <row r="253" s="5" customFormat="1" spans="1:8">
      <c r="A253" s="6"/>
      <c r="F253" s="7"/>
      <c r="H253" s="8"/>
    </row>
    <row r="254" s="5" customFormat="1" spans="1:8">
      <c r="A254" s="6"/>
      <c r="F254" s="7"/>
      <c r="H254" s="8"/>
    </row>
    <row r="255" s="5" customFormat="1" spans="1:8">
      <c r="A255" s="6"/>
      <c r="F255" s="7"/>
      <c r="H255" s="8"/>
    </row>
    <row r="256" s="5" customFormat="1" spans="1:8">
      <c r="A256" s="6"/>
      <c r="F256" s="7"/>
      <c r="H256" s="8"/>
    </row>
    <row r="257" s="5" customFormat="1" spans="1:8">
      <c r="A257" s="6"/>
      <c r="F257" s="7"/>
      <c r="H257" s="8"/>
    </row>
    <row r="258" s="5" customFormat="1" spans="1:8">
      <c r="A258" s="6"/>
      <c r="F258" s="7"/>
      <c r="H258" s="8"/>
    </row>
    <row r="259" s="5" customFormat="1" spans="1:8">
      <c r="A259" s="6"/>
      <c r="F259" s="7"/>
      <c r="H259" s="8"/>
    </row>
    <row r="260" s="5" customFormat="1" spans="1:8">
      <c r="A260" s="6"/>
      <c r="F260" s="7"/>
      <c r="H260" s="8"/>
    </row>
    <row r="261" s="5" customFormat="1" spans="1:8">
      <c r="A261" s="6"/>
      <c r="F261" s="7"/>
      <c r="H261" s="8"/>
    </row>
    <row r="262" s="5" customFormat="1" spans="1:8">
      <c r="A262" s="6"/>
      <c r="F262" s="7"/>
      <c r="H262" s="8"/>
    </row>
    <row r="263" s="5" customFormat="1" spans="1:8">
      <c r="A263" s="6"/>
      <c r="F263" s="7"/>
      <c r="H263" s="8"/>
    </row>
    <row r="264" s="5" customFormat="1" spans="1:8">
      <c r="A264" s="6"/>
      <c r="F264" s="7"/>
      <c r="H264" s="8"/>
    </row>
    <row r="265" s="5" customFormat="1" spans="1:8">
      <c r="A265" s="6"/>
      <c r="F265" s="7"/>
      <c r="H265" s="8"/>
    </row>
    <row r="266" s="5" customFormat="1" spans="1:8">
      <c r="A266" s="6"/>
      <c r="F266" s="7"/>
      <c r="H266" s="8"/>
    </row>
    <row r="267" s="5" customFormat="1" spans="1:8">
      <c r="A267" s="6"/>
      <c r="F267" s="7"/>
      <c r="H267" s="8"/>
    </row>
    <row r="268" s="5" customFormat="1" spans="1:8">
      <c r="A268" s="6"/>
      <c r="F268" s="7"/>
      <c r="H268" s="8"/>
    </row>
    <row r="269" s="5" customFormat="1" spans="1:8">
      <c r="A269" s="6"/>
      <c r="F269" s="7"/>
      <c r="H269" s="8"/>
    </row>
    <row r="270" s="5" customFormat="1" spans="1:8">
      <c r="A270" s="6"/>
      <c r="F270" s="7"/>
      <c r="H270" s="8"/>
    </row>
    <row r="271" s="5" customFormat="1" spans="1:8">
      <c r="A271" s="6"/>
      <c r="F271" s="7"/>
      <c r="H271" s="8"/>
    </row>
    <row r="272" s="5" customFormat="1" spans="1:8">
      <c r="A272" s="6"/>
      <c r="F272" s="7"/>
      <c r="H272" s="8"/>
    </row>
    <row r="273" s="5" customFormat="1" spans="1:8">
      <c r="A273" s="6"/>
      <c r="F273" s="7"/>
      <c r="H273" s="8"/>
    </row>
    <row r="274" s="5" customFormat="1" spans="1:8">
      <c r="A274" s="6"/>
      <c r="F274" s="7"/>
      <c r="H274" s="8"/>
    </row>
    <row r="275" s="5" customFormat="1" spans="1:8">
      <c r="A275" s="6"/>
      <c r="F275" s="7"/>
      <c r="H275" s="8"/>
    </row>
    <row r="276" s="5" customFormat="1" spans="1:8">
      <c r="A276" s="6"/>
      <c r="F276" s="7"/>
      <c r="H276" s="8"/>
    </row>
    <row r="277" s="5" customFormat="1" spans="1:8">
      <c r="A277" s="6"/>
      <c r="F277" s="7"/>
      <c r="H277" s="8"/>
    </row>
    <row r="278" s="5" customFormat="1" spans="1:8">
      <c r="A278" s="6"/>
      <c r="F278" s="7"/>
      <c r="H278" s="8"/>
    </row>
    <row r="279" s="5" customFormat="1" spans="1:8">
      <c r="A279" s="6"/>
      <c r="F279" s="7"/>
      <c r="H279" s="8"/>
    </row>
    <row r="280" s="5" customFormat="1" spans="1:8">
      <c r="A280" s="6"/>
      <c r="F280" s="7"/>
      <c r="H280" s="8"/>
    </row>
    <row r="281" s="5" customFormat="1" spans="1:8">
      <c r="A281" s="6"/>
      <c r="F281" s="7"/>
      <c r="H281" s="8"/>
    </row>
    <row r="282" s="5" customFormat="1" spans="1:8">
      <c r="A282" s="6"/>
      <c r="F282" s="7"/>
      <c r="H282" s="8"/>
    </row>
    <row r="283" s="5" customFormat="1" spans="1:8">
      <c r="A283" s="6"/>
      <c r="F283" s="7"/>
      <c r="H283" s="8"/>
    </row>
    <row r="284" s="5" customFormat="1" spans="1:8">
      <c r="A284" s="6"/>
      <c r="F284" s="7"/>
      <c r="H284" s="8"/>
    </row>
    <row r="285" s="5" customFormat="1" spans="1:8">
      <c r="A285" s="6"/>
      <c r="F285" s="7"/>
      <c r="H285" s="8"/>
    </row>
    <row r="286" s="5" customFormat="1" spans="1:8">
      <c r="A286" s="6"/>
      <c r="F286" s="7"/>
      <c r="H286" s="8"/>
    </row>
    <row r="287" s="5" customFormat="1" spans="1:8">
      <c r="A287" s="6"/>
      <c r="F287" s="7"/>
      <c r="H287" s="8"/>
    </row>
    <row r="288" s="5" customFormat="1" spans="1:8">
      <c r="A288" s="6"/>
      <c r="F288" s="7"/>
      <c r="H288" s="8"/>
    </row>
    <row r="289" s="5" customFormat="1" spans="1:8">
      <c r="A289" s="6"/>
      <c r="F289" s="7"/>
      <c r="H289" s="8"/>
    </row>
    <row r="290" s="5" customFormat="1" spans="1:8">
      <c r="A290" s="6"/>
      <c r="F290" s="7"/>
      <c r="H290" s="8"/>
    </row>
    <row r="291" s="5" customFormat="1" spans="1:8">
      <c r="A291" s="6"/>
      <c r="F291" s="7"/>
      <c r="H291" s="8"/>
    </row>
    <row r="292" s="5" customFormat="1" spans="1:8">
      <c r="A292" s="6"/>
      <c r="F292" s="7"/>
      <c r="H292" s="8"/>
    </row>
    <row r="293" s="5" customFormat="1" spans="1:8">
      <c r="A293" s="6"/>
      <c r="F293" s="7"/>
      <c r="H293" s="8"/>
    </row>
    <row r="294" s="5" customFormat="1" spans="1:8">
      <c r="A294" s="6"/>
      <c r="F294" s="7"/>
      <c r="H294" s="8"/>
    </row>
    <row r="295" s="5" customFormat="1" spans="1:8">
      <c r="A295" s="6"/>
      <c r="F295" s="7"/>
      <c r="H295" s="8"/>
    </row>
    <row r="296" s="5" customFormat="1" spans="1:8">
      <c r="A296" s="6"/>
      <c r="F296" s="7"/>
      <c r="H296" s="8"/>
    </row>
    <row r="297" s="5" customFormat="1" spans="1:8">
      <c r="A297" s="6"/>
      <c r="F297" s="7"/>
      <c r="H297" s="8"/>
    </row>
    <row r="298" s="5" customFormat="1" spans="1:8">
      <c r="A298" s="6"/>
      <c r="F298" s="7"/>
      <c r="H298" s="8"/>
    </row>
    <row r="299" s="5" customFormat="1" spans="1:8">
      <c r="A299" s="6"/>
      <c r="F299" s="7"/>
      <c r="H299" s="8"/>
    </row>
    <row r="300" s="5" customFormat="1" spans="1:8">
      <c r="A300" s="6"/>
      <c r="F300" s="7"/>
      <c r="H300" s="8"/>
    </row>
    <row r="301" s="5" customFormat="1" spans="1:8">
      <c r="A301" s="6"/>
      <c r="F301" s="7"/>
      <c r="H301" s="8"/>
    </row>
    <row r="302" s="5" customFormat="1" spans="1:8">
      <c r="A302" s="6"/>
      <c r="F302" s="7"/>
      <c r="H302" s="8"/>
    </row>
    <row r="303" s="5" customFormat="1" spans="1:8">
      <c r="A303" s="6"/>
      <c r="F303" s="7"/>
      <c r="H303" s="8"/>
    </row>
    <row r="304" s="5" customFormat="1" spans="1:8">
      <c r="A304" s="6"/>
      <c r="F304" s="7"/>
      <c r="H304" s="8"/>
    </row>
    <row r="305" s="5" customFormat="1" spans="1:8">
      <c r="A305" s="6"/>
      <c r="F305" s="7"/>
      <c r="H305" s="8"/>
    </row>
    <row r="306" s="5" customFormat="1" spans="1:8">
      <c r="A306" s="6"/>
      <c r="F306" s="7"/>
      <c r="H306" s="8"/>
    </row>
    <row r="307" s="5" customFormat="1" spans="1:8">
      <c r="A307" s="6"/>
      <c r="F307" s="7"/>
      <c r="H307" s="8"/>
    </row>
    <row r="308" s="5" customFormat="1" spans="1:8">
      <c r="A308" s="6"/>
      <c r="F308" s="7"/>
      <c r="H308" s="8"/>
    </row>
    <row r="309" s="5" customFormat="1" spans="1:8">
      <c r="A309" s="6"/>
      <c r="F309" s="7"/>
      <c r="H309" s="8"/>
    </row>
    <row r="310" s="5" customFormat="1" spans="1:8">
      <c r="A310" s="6"/>
      <c r="F310" s="7"/>
      <c r="H310" s="8"/>
    </row>
    <row r="311" s="5" customFormat="1" spans="1:8">
      <c r="A311" s="6"/>
      <c r="F311" s="7"/>
      <c r="H311" s="8"/>
    </row>
    <row r="312" s="5" customFormat="1" spans="1:8">
      <c r="A312" s="6"/>
      <c r="F312" s="7"/>
      <c r="H312" s="8"/>
    </row>
    <row r="313" s="5" customFormat="1" spans="1:8">
      <c r="A313" s="6"/>
      <c r="F313" s="7"/>
      <c r="H313" s="8"/>
    </row>
    <row r="314" s="5" customFormat="1" spans="1:8">
      <c r="A314" s="6"/>
      <c r="F314" s="7"/>
      <c r="H314" s="8"/>
    </row>
    <row r="315" s="5" customFormat="1" spans="1:8">
      <c r="A315" s="6"/>
      <c r="F315" s="7"/>
      <c r="H315" s="8"/>
    </row>
    <row r="316" s="5" customFormat="1" spans="1:8">
      <c r="A316" s="6"/>
      <c r="F316" s="7"/>
      <c r="H316" s="8"/>
    </row>
    <row r="317" s="5" customFormat="1" spans="1:8">
      <c r="A317" s="6"/>
      <c r="F317" s="7"/>
      <c r="H317" s="8"/>
    </row>
    <row r="318" s="5" customFormat="1" spans="1:8">
      <c r="A318" s="6"/>
      <c r="F318" s="7"/>
      <c r="H318" s="8"/>
    </row>
    <row r="319" s="5" customFormat="1" spans="1:8">
      <c r="A319" s="6"/>
      <c r="F319" s="7"/>
      <c r="H319" s="8"/>
    </row>
    <row r="320" s="5" customFormat="1" spans="1:8">
      <c r="A320" s="6"/>
      <c r="F320" s="7"/>
      <c r="H320" s="8"/>
    </row>
    <row r="321" s="5" customFormat="1" spans="1:8">
      <c r="A321" s="6"/>
      <c r="F321" s="7"/>
      <c r="H321" s="8"/>
    </row>
    <row r="322" s="5" customFormat="1" spans="1:8">
      <c r="A322" s="6"/>
      <c r="F322" s="7"/>
      <c r="H322" s="8"/>
    </row>
    <row r="323" s="5" customFormat="1" spans="1:8">
      <c r="A323" s="6"/>
      <c r="F323" s="7"/>
      <c r="H323" s="8"/>
    </row>
    <row r="324" s="5" customFormat="1" spans="1:8">
      <c r="A324" s="6"/>
      <c r="F324" s="7"/>
      <c r="H324" s="8"/>
    </row>
    <row r="325" s="5" customFormat="1" spans="1:8">
      <c r="A325" s="6"/>
      <c r="F325" s="7"/>
      <c r="H325" s="8"/>
    </row>
    <row r="326" s="5" customFormat="1" spans="1:8">
      <c r="A326" s="6"/>
      <c r="F326" s="7"/>
      <c r="H326" s="8"/>
    </row>
    <row r="327" s="5" customFormat="1" spans="1:8">
      <c r="A327" s="6"/>
      <c r="F327" s="7"/>
      <c r="H327" s="8"/>
    </row>
    <row r="328" s="5" customFormat="1" spans="1:8">
      <c r="A328" s="6"/>
      <c r="F328" s="7"/>
      <c r="H328" s="8"/>
    </row>
    <row r="329" s="5" customFormat="1" spans="1:8">
      <c r="A329" s="6"/>
      <c r="F329" s="7"/>
      <c r="H329" s="8"/>
    </row>
    <row r="330" s="5" customFormat="1" spans="1:8">
      <c r="A330" s="6"/>
      <c r="F330" s="7"/>
      <c r="H330" s="8"/>
    </row>
    <row r="331" s="5" customFormat="1" spans="1:8">
      <c r="A331" s="6"/>
      <c r="F331" s="7"/>
      <c r="H331" s="8"/>
    </row>
    <row r="332" s="5" customFormat="1" spans="1:8">
      <c r="A332" s="6"/>
      <c r="F332" s="7"/>
      <c r="H332" s="8"/>
    </row>
    <row r="333" s="5" customFormat="1" spans="1:8">
      <c r="A333" s="6"/>
      <c r="F333" s="7"/>
      <c r="H333" s="8"/>
    </row>
    <row r="334" s="5" customFormat="1" spans="1:8">
      <c r="A334" s="6"/>
      <c r="F334" s="7"/>
      <c r="H334" s="8"/>
    </row>
    <row r="335" s="5" customFormat="1" spans="1:8">
      <c r="A335" s="6"/>
      <c r="F335" s="7"/>
      <c r="H335" s="8"/>
    </row>
    <row r="336" s="5" customFormat="1" spans="1:8">
      <c r="A336" s="6"/>
      <c r="F336" s="7"/>
      <c r="H336" s="8"/>
    </row>
    <row r="337" s="5" customFormat="1" spans="1:8">
      <c r="A337" s="6"/>
      <c r="F337" s="7"/>
      <c r="H337" s="8"/>
    </row>
    <row r="338" s="5" customFormat="1" spans="1:8">
      <c r="A338" s="6"/>
      <c r="F338" s="7"/>
      <c r="H338" s="8"/>
    </row>
    <row r="339" s="5" customFormat="1" spans="1:8">
      <c r="A339" s="6"/>
      <c r="F339" s="7"/>
      <c r="H339" s="8"/>
    </row>
    <row r="340" s="5" customFormat="1" spans="1:8">
      <c r="A340" s="6"/>
      <c r="F340" s="7"/>
      <c r="H340" s="8"/>
    </row>
    <row r="341" s="5" customFormat="1" spans="1:8">
      <c r="A341" s="6"/>
      <c r="F341" s="7"/>
      <c r="H341" s="8"/>
    </row>
    <row r="342" s="5" customFormat="1" spans="1:8">
      <c r="A342" s="6"/>
      <c r="F342" s="7"/>
      <c r="H342" s="8"/>
    </row>
    <row r="343" s="5" customFormat="1" spans="1:8">
      <c r="A343" s="6"/>
      <c r="F343" s="7"/>
      <c r="H343" s="8"/>
    </row>
    <row r="344" s="5" customFormat="1" spans="1:8">
      <c r="A344" s="6"/>
      <c r="F344" s="7"/>
      <c r="H344" s="8"/>
    </row>
    <row r="345" s="5" customFormat="1" spans="1:8">
      <c r="A345" s="6"/>
      <c r="F345" s="7"/>
      <c r="H345" s="8"/>
    </row>
    <row r="346" s="5" customFormat="1" spans="1:8">
      <c r="A346" s="6"/>
      <c r="F346" s="7"/>
      <c r="H346" s="8"/>
    </row>
    <row r="347" s="5" customFormat="1" spans="1:8">
      <c r="A347" s="6"/>
      <c r="F347" s="7"/>
      <c r="H347" s="8"/>
    </row>
    <row r="348" s="5" customFormat="1" spans="1:8">
      <c r="A348" s="6"/>
      <c r="F348" s="7"/>
      <c r="H348" s="8"/>
    </row>
    <row r="349" s="5" customFormat="1" spans="1:8">
      <c r="A349" s="6"/>
      <c r="F349" s="7"/>
      <c r="H349" s="8"/>
    </row>
    <row r="350" s="5" customFormat="1" spans="1:8">
      <c r="A350" s="6"/>
      <c r="F350" s="7"/>
      <c r="H350" s="8"/>
    </row>
    <row r="351" s="5" customFormat="1" spans="1:8">
      <c r="A351" s="6"/>
      <c r="F351" s="7"/>
      <c r="H351" s="8"/>
    </row>
    <row r="352" s="5" customFormat="1" spans="1:8">
      <c r="A352" s="6"/>
      <c r="F352" s="7"/>
      <c r="H352" s="8"/>
    </row>
    <row r="353" s="5" customFormat="1" spans="1:8">
      <c r="A353" s="6"/>
      <c r="F353" s="7"/>
      <c r="H353" s="8"/>
    </row>
    <row r="354" s="5" customFormat="1" spans="1:8">
      <c r="A354" s="6"/>
      <c r="F354" s="7"/>
      <c r="H354" s="8"/>
    </row>
    <row r="355" s="5" customFormat="1" spans="1:8">
      <c r="A355" s="6"/>
      <c r="F355" s="7"/>
      <c r="H355" s="8"/>
    </row>
    <row r="356" s="5" customFormat="1" spans="1:8">
      <c r="A356" s="6"/>
      <c r="F356" s="7"/>
      <c r="H356" s="8"/>
    </row>
    <row r="357" s="5" customFormat="1" spans="1:8">
      <c r="A357" s="6"/>
      <c r="F357" s="7"/>
      <c r="H357" s="8"/>
    </row>
    <row r="358" s="5" customFormat="1" spans="1:8">
      <c r="A358" s="6"/>
      <c r="F358" s="7"/>
      <c r="H358" s="8"/>
    </row>
    <row r="359" s="5" customFormat="1" spans="1:8">
      <c r="A359" s="6"/>
      <c r="F359" s="7"/>
      <c r="H359" s="8"/>
    </row>
    <row r="360" s="5" customFormat="1" spans="1:8">
      <c r="A360" s="6"/>
      <c r="F360" s="7"/>
      <c r="H360" s="8"/>
    </row>
    <row r="361" s="5" customFormat="1" spans="1:8">
      <c r="A361" s="6"/>
      <c r="F361" s="7"/>
      <c r="H361" s="8"/>
    </row>
    <row r="362" s="5" customFormat="1" spans="1:8">
      <c r="A362" s="6"/>
      <c r="F362" s="7"/>
      <c r="H362" s="8"/>
    </row>
    <row r="363" s="5" customFormat="1" spans="1:8">
      <c r="A363" s="6"/>
      <c r="F363" s="7"/>
      <c r="H363" s="8"/>
    </row>
    <row r="364" s="5" customFormat="1" spans="1:8">
      <c r="A364" s="6"/>
      <c r="F364" s="7"/>
      <c r="H364" s="8"/>
    </row>
    <row r="365" s="5" customFormat="1" spans="1:8">
      <c r="A365" s="6"/>
      <c r="F365" s="7"/>
      <c r="H365" s="8"/>
    </row>
    <row r="366" s="5" customFormat="1" spans="1:8">
      <c r="A366" s="6"/>
      <c r="F366" s="7"/>
      <c r="H366" s="8"/>
    </row>
    <row r="367" s="5" customFormat="1" spans="1:8">
      <c r="A367" s="6"/>
      <c r="F367" s="7"/>
      <c r="H367" s="8"/>
    </row>
    <row r="368" s="5" customFormat="1" spans="1:8">
      <c r="A368" s="6"/>
      <c r="F368" s="7"/>
      <c r="H368" s="8"/>
    </row>
    <row r="369" s="5" customFormat="1" spans="1:8">
      <c r="A369" s="6"/>
      <c r="F369" s="7"/>
      <c r="H369" s="8"/>
    </row>
    <row r="370" s="5" customFormat="1" spans="1:8">
      <c r="A370" s="6"/>
      <c r="F370" s="7"/>
      <c r="H370" s="8"/>
    </row>
    <row r="371" s="5" customFormat="1" spans="1:8">
      <c r="A371" s="6"/>
      <c r="F371" s="7"/>
      <c r="H371" s="8"/>
    </row>
    <row r="372" s="5" customFormat="1" spans="1:8">
      <c r="A372" s="6"/>
      <c r="F372" s="7"/>
      <c r="H372" s="8"/>
    </row>
    <row r="373" s="5" customFormat="1" spans="1:8">
      <c r="A373" s="6"/>
      <c r="F373" s="7"/>
      <c r="H373" s="8"/>
    </row>
    <row r="374" s="5" customFormat="1" spans="1:8">
      <c r="A374" s="6"/>
      <c r="F374" s="7"/>
      <c r="H374" s="8"/>
    </row>
    <row r="375" s="5" customFormat="1" spans="1:8">
      <c r="A375" s="6"/>
      <c r="F375" s="7"/>
      <c r="H375" s="8"/>
    </row>
    <row r="376" s="5" customFormat="1" spans="1:8">
      <c r="A376" s="6"/>
      <c r="F376" s="7"/>
      <c r="H376" s="8"/>
    </row>
    <row r="377" s="5" customFormat="1" spans="1:8">
      <c r="A377" s="6"/>
      <c r="F377" s="7"/>
      <c r="H377" s="8"/>
    </row>
    <row r="378" s="5" customFormat="1" spans="1:8">
      <c r="A378" s="6"/>
      <c r="F378" s="7"/>
      <c r="H378" s="8"/>
    </row>
    <row r="379" s="5" customFormat="1" spans="1:8">
      <c r="A379" s="6"/>
      <c r="F379" s="7"/>
      <c r="H379" s="8"/>
    </row>
    <row r="380" s="5" customFormat="1" spans="1:8">
      <c r="A380" s="6"/>
      <c r="F380" s="7"/>
      <c r="H380" s="8"/>
    </row>
    <row r="381" s="5" customFormat="1" spans="1:8">
      <c r="A381" s="6"/>
      <c r="F381" s="7"/>
      <c r="H381" s="8"/>
    </row>
    <row r="382" s="5" customFormat="1" spans="1:8">
      <c r="A382" s="6"/>
      <c r="F382" s="7"/>
      <c r="H382" s="8"/>
    </row>
    <row r="383" s="5" customFormat="1" spans="1:8">
      <c r="A383" s="6"/>
      <c r="F383" s="7"/>
      <c r="H383" s="8"/>
    </row>
    <row r="384" s="5" customFormat="1" spans="1:8">
      <c r="A384" s="6"/>
      <c r="F384" s="7"/>
      <c r="H384" s="8"/>
    </row>
    <row r="385" s="5" customFormat="1" spans="1:8">
      <c r="A385" s="6"/>
      <c r="F385" s="7"/>
      <c r="H385" s="8"/>
    </row>
    <row r="386" s="5" customFormat="1" spans="1:8">
      <c r="A386" s="6"/>
      <c r="F386" s="7"/>
      <c r="H386" s="8"/>
    </row>
    <row r="387" s="5" customFormat="1" spans="1:8">
      <c r="A387" s="6"/>
      <c r="F387" s="7"/>
      <c r="H387" s="8"/>
    </row>
    <row r="388" s="5" customFormat="1" spans="1:8">
      <c r="A388" s="6"/>
      <c r="F388" s="7"/>
      <c r="H388" s="8"/>
    </row>
    <row r="389" s="5" customFormat="1" spans="1:8">
      <c r="A389" s="6"/>
      <c r="F389" s="7"/>
      <c r="H389" s="8"/>
    </row>
    <row r="390" s="5" customFormat="1" spans="1:8">
      <c r="A390" s="6"/>
      <c r="F390" s="7"/>
      <c r="H390" s="8"/>
    </row>
    <row r="391" s="5" customFormat="1" spans="1:8">
      <c r="A391" s="6"/>
      <c r="F391" s="7"/>
      <c r="H391" s="8"/>
    </row>
    <row r="392" s="5" customFormat="1" spans="1:8">
      <c r="A392" s="6"/>
      <c r="F392" s="7"/>
      <c r="H392" s="8"/>
    </row>
    <row r="393" s="5" customFormat="1" spans="1:8">
      <c r="A393" s="6"/>
      <c r="F393" s="7"/>
      <c r="H393" s="8"/>
    </row>
    <row r="394" s="5" customFormat="1" spans="1:8">
      <c r="A394" s="6"/>
      <c r="F394" s="7"/>
      <c r="H394" s="8"/>
    </row>
    <row r="395" s="5" customFormat="1" spans="1:8">
      <c r="A395" s="6"/>
      <c r="F395" s="7"/>
      <c r="H395" s="8"/>
    </row>
    <row r="396" s="5" customFormat="1" spans="1:8">
      <c r="A396" s="6"/>
      <c r="F396" s="7"/>
      <c r="H396" s="8"/>
    </row>
    <row r="397" s="5" customFormat="1" spans="1:8">
      <c r="A397" s="6"/>
      <c r="F397" s="7"/>
      <c r="H397" s="8"/>
    </row>
    <row r="398" s="5" customFormat="1" spans="1:8">
      <c r="A398" s="6"/>
      <c r="F398" s="7"/>
      <c r="H398" s="8"/>
    </row>
    <row r="399" s="5" customFormat="1" spans="1:8">
      <c r="A399" s="6"/>
      <c r="F399" s="7"/>
      <c r="H399" s="8"/>
    </row>
    <row r="400" s="5" customFormat="1" spans="1:8">
      <c r="A400" s="6"/>
      <c r="F400" s="7"/>
      <c r="H400" s="8"/>
    </row>
    <row r="401" s="5" customFormat="1" spans="1:8">
      <c r="A401" s="6"/>
      <c r="F401" s="7"/>
      <c r="H401" s="8"/>
    </row>
    <row r="402" s="5" customFormat="1" spans="1:8">
      <c r="A402" s="6"/>
      <c r="F402" s="7"/>
      <c r="H402" s="8"/>
    </row>
    <row r="403" s="5" customFormat="1" spans="1:8">
      <c r="A403" s="6"/>
      <c r="F403" s="7"/>
      <c r="H403" s="8"/>
    </row>
    <row r="404" s="5" customFormat="1" spans="1:8">
      <c r="A404" s="6"/>
      <c r="F404" s="7"/>
      <c r="H404" s="8"/>
    </row>
    <row r="405" s="5" customFormat="1" spans="1:8">
      <c r="A405" s="6"/>
      <c r="F405" s="7"/>
      <c r="H405" s="8"/>
    </row>
    <row r="406" s="5" customFormat="1" spans="1:8">
      <c r="A406" s="6"/>
      <c r="F406" s="7"/>
      <c r="H406" s="8"/>
    </row>
    <row r="407" s="5" customFormat="1" spans="1:8">
      <c r="A407" s="6"/>
      <c r="F407" s="7"/>
      <c r="H407" s="8"/>
    </row>
    <row r="408" s="5" customFormat="1" spans="1:8">
      <c r="A408" s="6"/>
      <c r="F408" s="7"/>
      <c r="H408" s="8"/>
    </row>
    <row r="409" s="5" customFormat="1" spans="1:8">
      <c r="A409" s="6"/>
      <c r="F409" s="7"/>
      <c r="H409" s="8"/>
    </row>
    <row r="410" s="5" customFormat="1" spans="1:8">
      <c r="A410" s="6"/>
      <c r="F410" s="7"/>
      <c r="H410" s="8"/>
    </row>
    <row r="411" s="5" customFormat="1" spans="1:8">
      <c r="A411" s="6"/>
      <c r="F411" s="7"/>
      <c r="H411" s="8"/>
    </row>
    <row r="412" s="5" customFormat="1" spans="1:8">
      <c r="A412" s="6"/>
      <c r="F412" s="7"/>
      <c r="H412" s="8"/>
    </row>
    <row r="413" s="5" customFormat="1" spans="1:8">
      <c r="A413" s="6"/>
      <c r="F413" s="7"/>
      <c r="H413" s="8"/>
    </row>
    <row r="414" s="5" customFormat="1" spans="1:8">
      <c r="A414" s="6"/>
      <c r="F414" s="7"/>
      <c r="H414" s="8"/>
    </row>
    <row r="415" s="5" customFormat="1" spans="1:8">
      <c r="A415" s="6"/>
      <c r="F415" s="7"/>
      <c r="H415" s="8"/>
    </row>
    <row r="416" s="5" customFormat="1" spans="1:8">
      <c r="A416" s="6"/>
      <c r="F416" s="7"/>
      <c r="H416" s="8"/>
    </row>
    <row r="417" s="5" customFormat="1" spans="1:8">
      <c r="A417" s="6"/>
      <c r="F417" s="7"/>
      <c r="H417" s="8"/>
    </row>
    <row r="418" s="5" customFormat="1" spans="1:8">
      <c r="A418" s="6"/>
      <c r="F418" s="7"/>
      <c r="H418" s="8"/>
    </row>
    <row r="419" s="5" customFormat="1" spans="1:8">
      <c r="A419" s="6"/>
      <c r="F419" s="7"/>
      <c r="H419" s="8"/>
    </row>
    <row r="420" s="5" customFormat="1" spans="1:8">
      <c r="A420" s="6"/>
      <c r="F420" s="7"/>
      <c r="H420" s="8"/>
    </row>
    <row r="421" s="5" customFormat="1" spans="1:8">
      <c r="A421" s="6"/>
      <c r="F421" s="7"/>
      <c r="H421" s="8"/>
    </row>
    <row r="422" s="5" customFormat="1" spans="1:8">
      <c r="A422" s="6"/>
      <c r="F422" s="7"/>
      <c r="H422" s="8"/>
    </row>
    <row r="423" s="5" customFormat="1" spans="1:8">
      <c r="A423" s="6"/>
      <c r="F423" s="7"/>
      <c r="H423" s="8"/>
    </row>
    <row r="424" s="5" customFormat="1" spans="1:8">
      <c r="A424" s="6"/>
      <c r="F424" s="7"/>
      <c r="H424" s="8"/>
    </row>
    <row r="425" s="5" customFormat="1" spans="1:8">
      <c r="A425" s="6"/>
      <c r="F425" s="7"/>
      <c r="H425" s="8"/>
    </row>
    <row r="426" s="5" customFormat="1" spans="1:8">
      <c r="A426" s="6"/>
      <c r="F426" s="7"/>
      <c r="H426" s="8"/>
    </row>
    <row r="427" s="5" customFormat="1" spans="1:8">
      <c r="A427" s="6"/>
      <c r="F427" s="7"/>
      <c r="H427" s="8"/>
    </row>
    <row r="428" s="5" customFormat="1" spans="1:8">
      <c r="A428" s="6"/>
      <c r="F428" s="7"/>
      <c r="H428" s="8"/>
    </row>
    <row r="429" s="5" customFormat="1" spans="1:8">
      <c r="A429" s="6"/>
      <c r="F429" s="7"/>
      <c r="H429" s="8"/>
    </row>
    <row r="430" s="5" customFormat="1" spans="1:8">
      <c r="A430" s="6"/>
      <c r="F430" s="7"/>
      <c r="H430" s="8"/>
    </row>
    <row r="431" s="5" customFormat="1" spans="1:8">
      <c r="A431" s="6"/>
      <c r="F431" s="7"/>
      <c r="H431" s="8"/>
    </row>
    <row r="432" s="5" customFormat="1" spans="1:8">
      <c r="A432" s="6"/>
      <c r="F432" s="7"/>
      <c r="H432" s="8"/>
    </row>
    <row r="433" s="5" customFormat="1" spans="1:8">
      <c r="A433" s="6"/>
      <c r="F433" s="7"/>
      <c r="H433" s="8"/>
    </row>
    <row r="434" s="5" customFormat="1" spans="1:8">
      <c r="A434" s="6"/>
      <c r="F434" s="7"/>
      <c r="H434" s="8"/>
    </row>
    <row r="435" s="5" customFormat="1" spans="1:8">
      <c r="A435" s="6"/>
      <c r="F435" s="7"/>
      <c r="H435" s="8"/>
    </row>
    <row r="436" s="5" customFormat="1" spans="1:8">
      <c r="A436" s="6"/>
      <c r="F436" s="7"/>
      <c r="H436" s="8"/>
    </row>
    <row r="437" s="5" customFormat="1" spans="1:8">
      <c r="A437" s="6"/>
      <c r="F437" s="7"/>
      <c r="H437" s="8"/>
    </row>
    <row r="438" s="5" customFormat="1" spans="1:8">
      <c r="A438" s="6"/>
      <c r="F438" s="7"/>
      <c r="H438" s="8"/>
    </row>
    <row r="439" s="5" customFormat="1" spans="1:8">
      <c r="A439" s="6"/>
      <c r="F439" s="7"/>
      <c r="H439" s="8"/>
    </row>
    <row r="440" s="5" customFormat="1" spans="1:8">
      <c r="A440" s="6"/>
      <c r="F440" s="7"/>
      <c r="H440" s="8"/>
    </row>
    <row r="441" s="5" customFormat="1" spans="1:8">
      <c r="A441" s="6"/>
      <c r="F441" s="7"/>
      <c r="H441" s="8"/>
    </row>
    <row r="442" s="5" customFormat="1" spans="1:8">
      <c r="A442" s="6"/>
      <c r="F442" s="7"/>
      <c r="H442" s="8"/>
    </row>
    <row r="443" s="5" customFormat="1" spans="1:8">
      <c r="A443" s="6"/>
      <c r="F443" s="7"/>
      <c r="H443" s="8"/>
    </row>
    <row r="444" s="5" customFormat="1" spans="1:8">
      <c r="A444" s="6"/>
      <c r="F444" s="7"/>
      <c r="H444" s="8"/>
    </row>
    <row r="445" s="5" customFormat="1" spans="1:8">
      <c r="A445" s="6"/>
      <c r="F445" s="7"/>
      <c r="H445" s="8"/>
    </row>
    <row r="446" s="5" customFormat="1" spans="1:8">
      <c r="A446" s="6"/>
      <c r="F446" s="7"/>
      <c r="H446" s="8"/>
    </row>
    <row r="447" s="5" customFormat="1" spans="1:8">
      <c r="A447" s="6"/>
      <c r="F447" s="7"/>
      <c r="H447" s="8"/>
    </row>
    <row r="448" s="5" customFormat="1" spans="1:8">
      <c r="A448" s="6"/>
      <c r="F448" s="7"/>
      <c r="H448" s="8"/>
    </row>
    <row r="449" s="5" customFormat="1" spans="1:8">
      <c r="A449" s="6"/>
      <c r="F449" s="7"/>
      <c r="H449" s="8"/>
    </row>
    <row r="450" s="5" customFormat="1" spans="1:8">
      <c r="A450" s="6"/>
      <c r="F450" s="7"/>
      <c r="H450" s="8"/>
    </row>
    <row r="451" s="5" customFormat="1" spans="1:8">
      <c r="A451" s="6"/>
      <c r="F451" s="7"/>
      <c r="H451" s="8"/>
    </row>
    <row r="452" s="5" customFormat="1" spans="1:8">
      <c r="A452" s="6"/>
      <c r="F452" s="7"/>
      <c r="H452" s="8"/>
    </row>
    <row r="453" s="5" customFormat="1" spans="1:8">
      <c r="A453" s="6"/>
      <c r="F453" s="7"/>
      <c r="H453" s="8"/>
    </row>
    <row r="454" s="5" customFormat="1" spans="1:8">
      <c r="A454" s="6"/>
      <c r="F454" s="7"/>
      <c r="H454" s="8"/>
    </row>
    <row r="455" s="5" customFormat="1" spans="1:8">
      <c r="A455" s="6"/>
      <c r="F455" s="7"/>
      <c r="H455" s="8"/>
    </row>
    <row r="456" s="5" customFormat="1" spans="1:8">
      <c r="A456" s="6"/>
      <c r="F456" s="7"/>
      <c r="H456" s="8"/>
    </row>
    <row r="457" s="5" customFormat="1" spans="1:8">
      <c r="A457" s="6"/>
      <c r="F457" s="7"/>
      <c r="H457" s="8"/>
    </row>
    <row r="458" s="5" customFormat="1" spans="1:8">
      <c r="A458" s="6"/>
      <c r="F458" s="7"/>
      <c r="H458" s="8"/>
    </row>
    <row r="459" s="5" customFormat="1" spans="1:8">
      <c r="A459" s="6"/>
      <c r="F459" s="7"/>
      <c r="H459" s="8"/>
    </row>
    <row r="460" s="5" customFormat="1" spans="1:8">
      <c r="A460" s="6"/>
      <c r="F460" s="7"/>
      <c r="H460" s="8"/>
    </row>
    <row r="461" s="5" customFormat="1" spans="1:8">
      <c r="A461" s="6"/>
      <c r="F461" s="7"/>
      <c r="H461" s="8"/>
    </row>
    <row r="462" s="5" customFormat="1" spans="1:8">
      <c r="A462" s="6"/>
      <c r="F462" s="7"/>
      <c r="H462" s="8"/>
    </row>
    <row r="463" s="5" customFormat="1" spans="1:8">
      <c r="A463" s="6"/>
      <c r="F463" s="7"/>
      <c r="H463" s="8"/>
    </row>
    <row r="464" s="5" customFormat="1" spans="1:8">
      <c r="A464" s="6"/>
      <c r="F464" s="7"/>
      <c r="H464" s="8"/>
    </row>
    <row r="465" s="5" customFormat="1" spans="1:8">
      <c r="A465" s="6"/>
      <c r="F465" s="7"/>
      <c r="H465" s="8"/>
    </row>
    <row r="466" s="5" customFormat="1" spans="1:8">
      <c r="A466" s="6"/>
      <c r="F466" s="7"/>
      <c r="H466" s="8"/>
    </row>
    <row r="467" s="5" customFormat="1" spans="1:8">
      <c r="A467" s="6"/>
      <c r="F467" s="7"/>
      <c r="H467" s="8"/>
    </row>
    <row r="468" s="5" customFormat="1" spans="1:8">
      <c r="A468" s="6"/>
      <c r="F468" s="7"/>
      <c r="H468" s="8"/>
    </row>
    <row r="469" s="5" customFormat="1" spans="1:8">
      <c r="A469" s="6"/>
      <c r="F469" s="7"/>
      <c r="H469" s="8"/>
    </row>
    <row r="470" s="5" customFormat="1" spans="1:8">
      <c r="A470" s="6"/>
      <c r="F470" s="7"/>
      <c r="H470" s="8"/>
    </row>
    <row r="471" s="5" customFormat="1" spans="1:8">
      <c r="A471" s="6"/>
      <c r="F471" s="7"/>
      <c r="H471" s="8"/>
    </row>
    <row r="472" s="5" customFormat="1" spans="1:8">
      <c r="A472" s="6"/>
      <c r="F472" s="7"/>
      <c r="H472" s="8"/>
    </row>
    <row r="473" s="5" customFormat="1" spans="1:8">
      <c r="A473" s="6"/>
      <c r="F473" s="7"/>
      <c r="H473" s="8"/>
    </row>
    <row r="474" s="5" customFormat="1" spans="1:8">
      <c r="A474" s="6"/>
      <c r="F474" s="7"/>
      <c r="H474" s="8"/>
    </row>
    <row r="475" s="5" customFormat="1" spans="1:8">
      <c r="A475" s="6"/>
      <c r="F475" s="7"/>
      <c r="H475" s="8"/>
    </row>
    <row r="476" s="5" customFormat="1" spans="1:8">
      <c r="A476" s="6"/>
      <c r="F476" s="7"/>
      <c r="H476" s="8"/>
    </row>
    <row r="477" s="5" customFormat="1" spans="1:8">
      <c r="A477" s="6"/>
      <c r="F477" s="7"/>
      <c r="H477" s="8"/>
    </row>
    <row r="478" s="5" customFormat="1" spans="1:8">
      <c r="A478" s="6"/>
      <c r="F478" s="7"/>
      <c r="H478" s="8"/>
    </row>
    <row r="479" s="5" customFormat="1" spans="1:8">
      <c r="A479" s="6"/>
      <c r="F479" s="7"/>
      <c r="H479" s="8"/>
    </row>
    <row r="480" s="5" customFormat="1" spans="1:8">
      <c r="A480" s="6"/>
      <c r="F480" s="7"/>
      <c r="H480" s="8"/>
    </row>
    <row r="481" s="5" customFormat="1" spans="1:8">
      <c r="A481" s="6"/>
      <c r="F481" s="7"/>
      <c r="H481" s="8"/>
    </row>
    <row r="482" s="5" customFormat="1" spans="1:8">
      <c r="A482" s="6"/>
      <c r="F482" s="7"/>
      <c r="H482" s="8"/>
    </row>
    <row r="483" s="5" customFormat="1" spans="1:8">
      <c r="A483" s="6"/>
      <c r="F483" s="7"/>
      <c r="H483" s="8"/>
    </row>
    <row r="484" s="5" customFormat="1" spans="1:8">
      <c r="A484" s="6"/>
      <c r="F484" s="7"/>
      <c r="H484" s="8"/>
    </row>
    <row r="485" s="5" customFormat="1" spans="1:8">
      <c r="A485" s="6"/>
      <c r="F485" s="7"/>
      <c r="H485" s="8"/>
    </row>
    <row r="486" s="5" customFormat="1" spans="1:8">
      <c r="A486" s="6"/>
      <c r="F486" s="7"/>
      <c r="H486" s="8"/>
    </row>
    <row r="487" s="5" customFormat="1" spans="1:8">
      <c r="A487" s="6"/>
      <c r="F487" s="7"/>
      <c r="H487" s="8"/>
    </row>
    <row r="488" s="5" customFormat="1" spans="1:8">
      <c r="A488" s="6"/>
      <c r="F488" s="7"/>
      <c r="H488" s="8"/>
    </row>
    <row r="489" s="5" customFormat="1" spans="1:8">
      <c r="A489" s="6"/>
      <c r="F489" s="7"/>
      <c r="H489" s="8"/>
    </row>
    <row r="490" s="5" customFormat="1" spans="1:8">
      <c r="A490" s="6"/>
      <c r="F490" s="7"/>
      <c r="H490" s="8"/>
    </row>
    <row r="491" s="5" customFormat="1" spans="1:8">
      <c r="A491" s="6"/>
      <c r="F491" s="7"/>
      <c r="H491" s="8"/>
    </row>
    <row r="492" s="5" customFormat="1" spans="1:8">
      <c r="A492" s="6"/>
      <c r="F492" s="7"/>
      <c r="H492" s="8"/>
    </row>
    <row r="493" s="5" customFormat="1" spans="1:8">
      <c r="A493" s="6"/>
      <c r="F493" s="7"/>
      <c r="H493" s="8"/>
    </row>
    <row r="494" s="5" customFormat="1" spans="1:8">
      <c r="A494" s="6"/>
      <c r="F494" s="7"/>
      <c r="H494" s="8"/>
    </row>
    <row r="495" s="5" customFormat="1" spans="1:8">
      <c r="A495" s="6"/>
      <c r="F495" s="7"/>
      <c r="H495" s="8"/>
    </row>
    <row r="496" s="5" customFormat="1" spans="1:8">
      <c r="A496" s="6"/>
      <c r="F496" s="7"/>
      <c r="H496" s="8"/>
    </row>
    <row r="497" s="5" customFormat="1" spans="1:8">
      <c r="A497" s="6"/>
      <c r="F497" s="7"/>
      <c r="H497" s="8"/>
    </row>
    <row r="498" s="5" customFormat="1" spans="1:8">
      <c r="A498" s="6"/>
      <c r="F498" s="7"/>
      <c r="H498" s="8"/>
    </row>
    <row r="499" s="5" customFormat="1" spans="1:8">
      <c r="A499" s="6"/>
      <c r="F499" s="7"/>
      <c r="H499" s="8"/>
    </row>
    <row r="500" s="5" customFormat="1" spans="1:8">
      <c r="A500" s="6"/>
      <c r="F500" s="7"/>
      <c r="H500" s="8"/>
    </row>
    <row r="501" s="5" customFormat="1" spans="1:8">
      <c r="A501" s="6"/>
      <c r="F501" s="7"/>
      <c r="H501" s="8"/>
    </row>
    <row r="502" s="5" customFormat="1" spans="1:8">
      <c r="A502" s="6"/>
      <c r="F502" s="7"/>
      <c r="H502" s="8"/>
    </row>
    <row r="503" s="5" customFormat="1" spans="1:8">
      <c r="A503" s="6"/>
      <c r="F503" s="7"/>
      <c r="H503" s="8"/>
    </row>
    <row r="504" s="5" customFormat="1" spans="1:8">
      <c r="A504" s="6"/>
      <c r="F504" s="7"/>
      <c r="H504" s="8"/>
    </row>
    <row r="505" s="5" customFormat="1" spans="1:8">
      <c r="A505" s="6"/>
      <c r="F505" s="7"/>
      <c r="H505" s="8"/>
    </row>
    <row r="506" s="5" customFormat="1" spans="1:8">
      <c r="A506" s="6"/>
      <c r="F506" s="7"/>
      <c r="H506" s="8"/>
    </row>
    <row r="507" s="5" customFormat="1" spans="1:8">
      <c r="A507" s="6"/>
      <c r="F507" s="7"/>
      <c r="H507" s="8"/>
    </row>
    <row r="508" s="5" customFormat="1" spans="1:8">
      <c r="A508" s="6"/>
      <c r="F508" s="7"/>
      <c r="H508" s="8"/>
    </row>
    <row r="509" s="5" customFormat="1" spans="1:8">
      <c r="A509" s="6"/>
      <c r="F509" s="7"/>
      <c r="H509" s="8"/>
    </row>
    <row r="510" s="5" customFormat="1" spans="1:8">
      <c r="A510" s="6"/>
      <c r="F510" s="7"/>
      <c r="H510" s="8"/>
    </row>
    <row r="511" s="5" customFormat="1" spans="1:8">
      <c r="A511" s="6"/>
      <c r="F511" s="7"/>
      <c r="H511" s="8"/>
    </row>
    <row r="512" s="5" customFormat="1" spans="1:8">
      <c r="A512" s="6"/>
      <c r="F512" s="7"/>
      <c r="H512" s="8"/>
    </row>
    <row r="513" s="5" customFormat="1" spans="1:8">
      <c r="A513" s="6"/>
      <c r="F513" s="7"/>
      <c r="H513" s="8"/>
    </row>
    <row r="514" s="5" customFormat="1" spans="1:8">
      <c r="A514" s="6"/>
      <c r="F514" s="7"/>
      <c r="H514" s="8"/>
    </row>
    <row r="515" s="5" customFormat="1" spans="1:8">
      <c r="A515" s="6"/>
      <c r="F515" s="7"/>
      <c r="H515" s="8"/>
    </row>
    <row r="516" s="5" customFormat="1" spans="1:8">
      <c r="A516" s="6"/>
      <c r="F516" s="7"/>
      <c r="H516" s="8"/>
    </row>
    <row r="517" s="5" customFormat="1" spans="1:8">
      <c r="A517" s="6"/>
      <c r="F517" s="7"/>
      <c r="H517" s="8"/>
    </row>
    <row r="518" s="5" customFormat="1" spans="1:8">
      <c r="A518" s="6"/>
      <c r="F518" s="7"/>
      <c r="H518" s="8"/>
    </row>
    <row r="519" s="5" customFormat="1" spans="1:8">
      <c r="A519" s="6"/>
      <c r="F519" s="7"/>
      <c r="H519" s="8"/>
    </row>
    <row r="520" s="5" customFormat="1" spans="1:8">
      <c r="A520" s="6"/>
      <c r="F520" s="7"/>
      <c r="H520" s="8"/>
    </row>
    <row r="521" s="5" customFormat="1" spans="1:8">
      <c r="A521" s="6"/>
      <c r="F521" s="7"/>
      <c r="H521" s="8"/>
    </row>
    <row r="522" s="5" customFormat="1" spans="1:8">
      <c r="A522" s="6"/>
      <c r="F522" s="7"/>
      <c r="H522" s="8"/>
    </row>
    <row r="523" s="5" customFormat="1" spans="1:8">
      <c r="A523" s="6"/>
      <c r="F523" s="7"/>
      <c r="H523" s="8"/>
    </row>
    <row r="524" s="5" customFormat="1" spans="1:8">
      <c r="A524" s="6"/>
      <c r="F524" s="7"/>
      <c r="H524" s="8"/>
    </row>
    <row r="525" s="5" customFormat="1" spans="1:8">
      <c r="A525" s="6"/>
      <c r="F525" s="7"/>
      <c r="H525" s="8"/>
    </row>
    <row r="526" s="5" customFormat="1" spans="1:8">
      <c r="A526" s="6"/>
      <c r="F526" s="7"/>
      <c r="H526" s="8"/>
    </row>
    <row r="527" s="5" customFormat="1" spans="1:8">
      <c r="A527" s="6"/>
      <c r="F527" s="7"/>
      <c r="H527" s="8"/>
    </row>
    <row r="528" s="5" customFormat="1" spans="1:8">
      <c r="A528" s="6"/>
      <c r="F528" s="7"/>
      <c r="H528" s="8"/>
    </row>
    <row r="529" s="5" customFormat="1" spans="1:8">
      <c r="A529" s="6"/>
      <c r="F529" s="7"/>
      <c r="H529" s="8"/>
    </row>
    <row r="530" s="5" customFormat="1" spans="1:8">
      <c r="A530" s="6"/>
      <c r="F530" s="7"/>
      <c r="H530" s="8"/>
    </row>
    <row r="531" s="5" customFormat="1" spans="1:8">
      <c r="A531" s="6"/>
      <c r="F531" s="7"/>
      <c r="H531" s="8"/>
    </row>
    <row r="532" s="5" customFormat="1" spans="1:8">
      <c r="A532" s="6"/>
      <c r="F532" s="7"/>
      <c r="H532" s="8"/>
    </row>
    <row r="533" s="5" customFormat="1" spans="1:8">
      <c r="A533" s="6"/>
      <c r="F533" s="7"/>
      <c r="H533" s="8"/>
    </row>
    <row r="534" s="5" customFormat="1" spans="1:8">
      <c r="A534" s="6"/>
      <c r="F534" s="7"/>
      <c r="H534" s="8"/>
    </row>
    <row r="535" s="5" customFormat="1" spans="1:8">
      <c r="A535" s="6"/>
      <c r="F535" s="7"/>
      <c r="H535" s="8"/>
    </row>
    <row r="536" s="5" customFormat="1" spans="1:8">
      <c r="A536" s="6"/>
      <c r="F536" s="7"/>
      <c r="H536" s="8"/>
    </row>
    <row r="537" s="5" customFormat="1" spans="1:8">
      <c r="A537" s="6"/>
      <c r="F537" s="7"/>
      <c r="H537" s="8"/>
    </row>
    <row r="538" s="5" customFormat="1" spans="1:8">
      <c r="A538" s="6"/>
      <c r="F538" s="7"/>
      <c r="H538" s="8"/>
    </row>
    <row r="539" s="5" customFormat="1" spans="1:8">
      <c r="A539" s="6"/>
      <c r="F539" s="7"/>
      <c r="H539" s="8"/>
    </row>
    <row r="540" s="5" customFormat="1" spans="1:8">
      <c r="A540" s="6"/>
      <c r="F540" s="7"/>
      <c r="H540" s="8"/>
    </row>
    <row r="541" s="5" customFormat="1" spans="1:8">
      <c r="A541" s="6"/>
      <c r="F541" s="7"/>
      <c r="H541" s="8"/>
    </row>
    <row r="542" s="5" customFormat="1" spans="1:8">
      <c r="A542" s="6"/>
      <c r="F542" s="7"/>
      <c r="H542" s="8"/>
    </row>
    <row r="543" s="5" customFormat="1" spans="1:8">
      <c r="A543" s="6"/>
      <c r="F543" s="7"/>
      <c r="H543" s="8"/>
    </row>
    <row r="544" s="5" customFormat="1" spans="1:8">
      <c r="A544" s="6"/>
      <c r="F544" s="7"/>
      <c r="H544" s="8"/>
    </row>
    <row r="545" s="5" customFormat="1" spans="1:8">
      <c r="A545" s="6"/>
      <c r="F545" s="7"/>
      <c r="H545" s="8"/>
    </row>
    <row r="546" s="5" customFormat="1" spans="1:8">
      <c r="A546" s="6"/>
      <c r="F546" s="7"/>
      <c r="H546" s="8"/>
    </row>
    <row r="547" s="5" customFormat="1" spans="1:8">
      <c r="A547" s="6"/>
      <c r="F547" s="7"/>
      <c r="H547" s="8"/>
    </row>
    <row r="548" s="5" customFormat="1" spans="1:8">
      <c r="A548" s="6"/>
      <c r="F548" s="7"/>
      <c r="H548" s="8"/>
    </row>
    <row r="549" s="5" customFormat="1" spans="1:8">
      <c r="A549" s="6"/>
      <c r="F549" s="7"/>
      <c r="H549" s="8"/>
    </row>
    <row r="550" s="5" customFormat="1" spans="1:8">
      <c r="A550" s="6"/>
      <c r="F550" s="7"/>
      <c r="H550" s="8"/>
    </row>
    <row r="551" s="5" customFormat="1" spans="1:8">
      <c r="A551" s="6"/>
      <c r="F551" s="7"/>
      <c r="H551" s="8"/>
    </row>
    <row r="552" s="5" customFormat="1" spans="1:8">
      <c r="A552" s="6"/>
      <c r="F552" s="7"/>
      <c r="H552" s="8"/>
    </row>
    <row r="553" s="5" customFormat="1" spans="1:8">
      <c r="A553" s="6"/>
      <c r="F553" s="7"/>
      <c r="H553" s="8"/>
    </row>
    <row r="554" s="5" customFormat="1" spans="1:8">
      <c r="A554" s="6"/>
      <c r="F554" s="7"/>
      <c r="H554" s="8"/>
    </row>
    <row r="555" s="5" customFormat="1" spans="1:8">
      <c r="A555" s="6"/>
      <c r="F555" s="7"/>
      <c r="H555" s="8"/>
    </row>
    <row r="556" s="5" customFormat="1" spans="1:8">
      <c r="A556" s="6"/>
      <c r="F556" s="7"/>
      <c r="H556" s="8"/>
    </row>
    <row r="557" s="5" customFormat="1" spans="1:8">
      <c r="A557" s="6"/>
      <c r="F557" s="7"/>
      <c r="H557" s="8"/>
    </row>
    <row r="558" s="5" customFormat="1" spans="1:8">
      <c r="A558" s="6"/>
      <c r="F558" s="7"/>
      <c r="H558" s="8"/>
    </row>
    <row r="559" s="5" customFormat="1" spans="1:8">
      <c r="A559" s="6"/>
      <c r="F559" s="7"/>
      <c r="H559" s="8"/>
    </row>
    <row r="560" s="5" customFormat="1" spans="1:8">
      <c r="A560" s="6"/>
      <c r="F560" s="7"/>
      <c r="H560" s="8"/>
    </row>
    <row r="561" s="5" customFormat="1" spans="1:8">
      <c r="A561" s="6"/>
      <c r="F561" s="7"/>
      <c r="H561" s="8"/>
    </row>
    <row r="562" s="5" customFormat="1" spans="1:8">
      <c r="A562" s="6"/>
      <c r="F562" s="7"/>
      <c r="H562" s="8"/>
    </row>
    <row r="563" s="5" customFormat="1" spans="1:8">
      <c r="A563" s="6"/>
      <c r="F563" s="7"/>
      <c r="H563" s="8"/>
    </row>
    <row r="564" s="5" customFormat="1" spans="1:8">
      <c r="A564" s="6"/>
      <c r="F564" s="7"/>
      <c r="H564" s="8"/>
    </row>
    <row r="565" s="5" customFormat="1" spans="1:8">
      <c r="A565" s="6"/>
      <c r="F565" s="7"/>
      <c r="H565" s="8"/>
    </row>
    <row r="566" s="5" customFormat="1" spans="1:8">
      <c r="A566" s="6"/>
      <c r="F566" s="7"/>
      <c r="H566" s="8"/>
    </row>
    <row r="567" s="5" customFormat="1" spans="1:8">
      <c r="A567" s="6"/>
      <c r="F567" s="7"/>
      <c r="H567" s="8"/>
    </row>
    <row r="568" s="5" customFormat="1" spans="1:8">
      <c r="A568" s="6"/>
      <c r="F568" s="7"/>
      <c r="H568" s="8"/>
    </row>
    <row r="569" s="5" customFormat="1" spans="1:8">
      <c r="A569" s="6"/>
      <c r="F569" s="7"/>
      <c r="H569" s="8"/>
    </row>
    <row r="570" s="5" customFormat="1" spans="1:8">
      <c r="A570" s="6"/>
      <c r="F570" s="7"/>
      <c r="H570" s="8"/>
    </row>
    <row r="571" s="5" customFormat="1" spans="1:8">
      <c r="A571" s="6"/>
      <c r="F571" s="7"/>
      <c r="H571" s="8"/>
    </row>
    <row r="572" s="5" customFormat="1" spans="1:8">
      <c r="A572" s="6"/>
      <c r="F572" s="7"/>
      <c r="H572" s="8"/>
    </row>
    <row r="573" s="5" customFormat="1" spans="1:8">
      <c r="A573" s="6"/>
      <c r="F573" s="7"/>
      <c r="H573" s="8"/>
    </row>
    <row r="574" s="5" customFormat="1" spans="1:8">
      <c r="A574" s="6"/>
      <c r="F574" s="7"/>
      <c r="H574" s="8"/>
    </row>
    <row r="575" s="5" customFormat="1" spans="1:8">
      <c r="A575" s="6"/>
      <c r="F575" s="7"/>
      <c r="H575" s="8"/>
    </row>
    <row r="576" s="5" customFormat="1" spans="1:8">
      <c r="A576" s="6"/>
      <c r="F576" s="7"/>
      <c r="H576" s="8"/>
    </row>
    <row r="577" s="5" customFormat="1" spans="1:8">
      <c r="A577" s="6"/>
      <c r="F577" s="7"/>
      <c r="H577" s="8"/>
    </row>
    <row r="578" s="5" customFormat="1" spans="1:8">
      <c r="A578" s="6"/>
      <c r="F578" s="7"/>
      <c r="H578" s="8"/>
    </row>
    <row r="579" s="5" customFormat="1" spans="1:8">
      <c r="A579" s="6"/>
      <c r="F579" s="7"/>
      <c r="H579" s="8"/>
    </row>
    <row r="580" s="5" customFormat="1" spans="1:8">
      <c r="A580" s="6"/>
      <c r="F580" s="7"/>
      <c r="H580" s="8"/>
    </row>
    <row r="581" s="5" customFormat="1" spans="1:8">
      <c r="A581" s="6"/>
      <c r="F581" s="7"/>
      <c r="H581" s="8"/>
    </row>
    <row r="582" s="5" customFormat="1" spans="1:8">
      <c r="A582" s="6"/>
      <c r="F582" s="7"/>
      <c r="H582" s="8"/>
    </row>
    <row r="583" s="5" customFormat="1" spans="1:8">
      <c r="A583" s="6"/>
      <c r="F583" s="7"/>
      <c r="H583" s="8"/>
    </row>
    <row r="584" s="5" customFormat="1" spans="1:8">
      <c r="A584" s="6"/>
      <c r="F584" s="7"/>
      <c r="H584" s="8"/>
    </row>
    <row r="585" s="5" customFormat="1" spans="1:8">
      <c r="A585" s="6"/>
      <c r="F585" s="7"/>
      <c r="H585" s="8"/>
    </row>
    <row r="586" s="5" customFormat="1" spans="1:8">
      <c r="A586" s="6"/>
      <c r="F586" s="7"/>
      <c r="H586" s="8"/>
    </row>
    <row r="587" s="5" customFormat="1" spans="1:8">
      <c r="A587" s="6"/>
      <c r="F587" s="7"/>
      <c r="H587" s="8"/>
    </row>
    <row r="588" s="5" customFormat="1" spans="1:8">
      <c r="A588" s="6"/>
      <c r="F588" s="7"/>
      <c r="H588" s="8"/>
    </row>
    <row r="589" s="5" customFormat="1" spans="1:8">
      <c r="A589" s="6"/>
      <c r="F589" s="7"/>
      <c r="H589" s="8"/>
    </row>
    <row r="590" s="5" customFormat="1" spans="1:8">
      <c r="A590" s="6"/>
      <c r="F590" s="7"/>
      <c r="H590" s="8"/>
    </row>
    <row r="591" s="5" customFormat="1" spans="1:8">
      <c r="A591" s="6"/>
      <c r="F591" s="7"/>
      <c r="H591" s="8"/>
    </row>
    <row r="592" s="5" customFormat="1" spans="1:8">
      <c r="A592" s="6"/>
      <c r="F592" s="7"/>
      <c r="H592" s="8"/>
    </row>
    <row r="593" s="5" customFormat="1" spans="1:8">
      <c r="A593" s="6"/>
      <c r="F593" s="7"/>
      <c r="H593" s="8"/>
    </row>
    <row r="594" s="5" customFormat="1" spans="1:8">
      <c r="A594" s="6"/>
      <c r="F594" s="7"/>
      <c r="H594" s="8"/>
    </row>
    <row r="595" s="5" customFormat="1" spans="1:8">
      <c r="A595" s="6"/>
      <c r="F595" s="7"/>
      <c r="H595" s="8"/>
    </row>
    <row r="596" s="5" customFormat="1" spans="1:8">
      <c r="A596" s="6"/>
      <c r="F596" s="7"/>
      <c r="H596" s="8"/>
    </row>
    <row r="597" s="5" customFormat="1" spans="1:8">
      <c r="A597" s="6"/>
      <c r="F597" s="7"/>
      <c r="H597" s="8"/>
    </row>
    <row r="598" s="5" customFormat="1" spans="1:8">
      <c r="A598" s="6"/>
      <c r="F598" s="7"/>
      <c r="H598" s="8"/>
    </row>
    <row r="599" s="5" customFormat="1" spans="1:8">
      <c r="A599" s="6"/>
      <c r="F599" s="7"/>
      <c r="H599" s="8"/>
    </row>
    <row r="600" s="5" customFormat="1" spans="1:8">
      <c r="A600" s="6"/>
      <c r="F600" s="7"/>
      <c r="H600" s="8"/>
    </row>
    <row r="601" s="5" customFormat="1" spans="1:8">
      <c r="A601" s="6"/>
      <c r="F601" s="7"/>
      <c r="H601" s="8"/>
    </row>
    <row r="602" s="5" customFormat="1" spans="1:8">
      <c r="A602" s="6"/>
      <c r="F602" s="7"/>
      <c r="H602" s="8"/>
    </row>
    <row r="603" s="5" customFormat="1" spans="1:8">
      <c r="A603" s="6"/>
      <c r="F603" s="7"/>
      <c r="H603" s="8"/>
    </row>
    <row r="604" s="5" customFormat="1" spans="1:8">
      <c r="A604" s="6"/>
      <c r="F604" s="7"/>
      <c r="H604" s="8"/>
    </row>
    <row r="605" s="5" customFormat="1" spans="1:8">
      <c r="A605" s="6"/>
      <c r="F605" s="7"/>
      <c r="H605" s="8"/>
    </row>
    <row r="606" s="5" customFormat="1" spans="1:8">
      <c r="A606" s="6"/>
      <c r="F606" s="7"/>
      <c r="H606" s="8"/>
    </row>
  </sheetData>
  <mergeCells count="2">
    <mergeCell ref="A1:H1"/>
    <mergeCell ref="E2:F2"/>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转移支付资金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WPS_1670148425</cp:lastModifiedBy>
  <dcterms:created xsi:type="dcterms:W3CDTF">2025-02-25T01:52:20Z</dcterms:created>
  <dcterms:modified xsi:type="dcterms:W3CDTF">2025-02-25T01:53:22Z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2A5642BD62254F96BED9455D1CD27815_11</vt:lpwstr>
  </property>
  <property fmtid="{D5CDD505-2E9C-101B-9397-08002B2CF9AE}" pid="3" name="KSOProductBuildVer">
    <vt:lpwstr>2052-12.1.0.20305</vt:lpwstr>
  </property>
</Properties>
</file>