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0.2023年政府性基金支出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<sst xmlns="http://schemas.openxmlformats.org/spreadsheetml/2006/main" count="79" uniqueCount="76">
  <si>
    <t>2023年全县政府性基金预算支出执行情况表</t>
  </si>
  <si>
    <t>单位：万元</t>
  </si>
  <si>
    <t>支出项目</t>
  </si>
  <si>
    <t>2022年              决算数</t>
  </si>
  <si>
    <t>2023年</t>
  </si>
  <si>
    <t>2023年执行数比2022年决算数增减%</t>
  </si>
  <si>
    <t>预算数</t>
  </si>
  <si>
    <t>执行数</t>
  </si>
  <si>
    <t>执行数占预算数％</t>
  </si>
  <si>
    <t xml:space="preserve">  文化体育与传媒支出</t>
  </si>
  <si>
    <t xml:space="preserve">    国家电影事业发展专项资金及对应专项债务收入安排的支出</t>
  </si>
  <si>
    <t xml:space="preserve">      其他国家电影事业发展专项资金支出</t>
  </si>
  <si>
    <t xml:space="preserve">    旅游发展基金支出</t>
  </si>
  <si>
    <t xml:space="preserve">      地方旅游开发项目补助</t>
  </si>
  <si>
    <t xml:space="preserve">      其他旅游发展基金支出</t>
  </si>
  <si>
    <t xml:space="preserve">  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</si>
  <si>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</si>
  <si>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</si>
  <si>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</si>
  <si>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小型水库移民扶助基金及对应专项债务收入安排的支出</t>
  </si>
  <si>
    <t xml:space="preserve">  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</si>
  <si>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</si>
  <si>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</si>
  <si>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</si>
  <si>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</si>
  <si>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</si>
  <si>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</si>
  <si>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</si>
  <si>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棚户区改造支出</t>
  </si>
  <si>
    <t xml:space="preserve">      农业生产发展支出</t>
  </si>
  <si>
    <t xml:space="preserve">      其他国有土地使用权出让收入安排的支出</t>
  </si>
  <si>
    <t xml:space="preserve">    国有土地收益基金安排的支出</t>
  </si>
  <si>
    <t xml:space="preserve">      其他国有土地收益基金支出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</si>
  <si>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</si>
  <si>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</si>
  <si>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</si>
  <si>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</si>
  <si>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</si>
  <si>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</si>
  <si>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</si>
  <si>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</si>
  <si>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</si>
  <si>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交通运输支出</t>
  </si>
  <si>
    <t xml:space="preserve">    车辆通行费安排的支出</t>
  </si>
  <si>
    <t xml:space="preserve">      其他车辆通行费安排的支出</t>
  </si>
  <si>
    <t xml:space="preserve">  其他支出</t>
  </si>
  <si>
    <t xml:space="preserve">    其他政府性基金及对应专项债务收入安排的支出</t>
  </si>
  <si>
    <t xml:space="preserve">    彩票公益金安排的支出</t>
  </si>
  <si>
    <t xml:space="preserve">      用于补充全国社会保障基金的彩票公益金支出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</si>
  <si>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</si>
  <si>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</si>
  <si>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</si>
  <si>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</si>
  <si>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</si>
  <si>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用于扶贫事业的彩票公益金支出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</si>
  <si>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</si>
  <si>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</si>
  <si>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债务付息支出</t>
  </si>
  <si>
    <t xml:space="preserve">    地方政府专项债务付息支出</t>
  </si>
  <si>
    <t xml:space="preserve">      国有土地使用权出让金债务付息支出</t>
  </si>
  <si>
    <t xml:space="preserve">      农业土地开发资金债务付息支出</t>
  </si>
  <si>
    <t xml:space="preserve">      污水处理费债务付息支出</t>
  </si>
  <si>
    <t xml:space="preserve">      土地储备转向债券付息支出</t>
  </si>
  <si>
    <t xml:space="preserve">      政府收费公路专项债券付息支出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</si>
  <si>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</si>
  <si>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</si>
  <si>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</si>
  <si>
    <t xml:space="preserve">  债务发行费用支出</t>
  </si>
  <si>
    <t xml:space="preserve">    地方政府专项债务发行费用支出</t>
  </si>
  <si>
    <t xml:space="preserve">      其他政府性基金债务发行费用支出</t>
  </si>
  <si>
    <t>政府性基金支出合计</t>
  </si>
  <si>
    <t xml:space="preserve">  政府性基金上解支出</t>
  </si>
  <si>
    <t xml:space="preserve">  调出资金</t>
  </si>
  <si>
    <t xml:space="preserve">  债务还本支出</t>
  </si>
  <si>
    <t xml:space="preserve">  结转下年支出</t>
  </si>
  <si>
    <t>政府性基金支出总计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</si>
</sst>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4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b/>
      <sz val="10"/>
      <name val="宋体"/>
      <charset val="134"/>
    </font>
    <font>
      <sz val="11"/>
      <name val="Times New Roman"/>
      <charset val="0"/>
    </font>
    <font>
      <sz val="10"/>
      <name val="宋体"/>
      <charset val="134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3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/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right" vertical="center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7" fontId="8" fillId="0" borderId="2" xfId="3" applyNumberFormat="1" applyFont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left" vertical="center"/>
    </xf>
    <xf numFmtId="177" fontId="8" fillId="0" borderId="2" xfId="3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0" fontId="10" fillId="0" borderId="2" xfId="49" applyFont="1" applyBorder="1" applyAlignment="1">
      <alignment horizontal="center" vertical="center" shrinkToFit="1"/>
    </xf>
    <xf numFmtId="176" fontId="11" fillId="0" borderId="2" xfId="0" applyNumberFormat="1" applyFont="1" applyBorder="1" applyAlignment="1">
      <alignment horizontal="center" vertical="center" wrapText="1"/>
    </xf>
    <xf numFmtId="177" fontId="11" fillId="0" borderId="2" xfId="3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  <pageSetUpPr fitToPage="1"/>
  </sheetPr>
  <dimension ref="A1:F74"/>
  <sheetViews>
    <sheetView tabSelected="1" zoomScale="90" zoomScaleNormal="90" zoomScaleSheetLayoutView="60" workbookViewId="0">
      <selection activeCell="A1" sqref="A1:F1"/>
    </sheetView>
  </sheetViews>
  <sheetFormatPr defaultColWidth="9" defaultRowHeight="14.25" outlineLevelCol="5"/>
  <cols>
    <col min="1" max="1" width="50.25" customWidth="1"/>
    <col min="2" max="2" width="10.5" customWidth="1"/>
    <col min="3" max="3" width="10" customWidth="1"/>
    <col min="4" max="4" width="9.875" style="1" customWidth="1"/>
    <col min="5" max="5" width="8.75" customWidth="1"/>
    <col min="6" max="6" width="9.25" customWidth="1"/>
    <col min="7" max="7" width="4" customWidth="1"/>
  </cols>
  <sheetData>
    <row r="1" ht="27.2" customHeight="1" spans="1:6">
      <c r="A1" s="2" t="s">
        <v>0</v>
      </c>
      <c r="B1" s="2"/>
      <c r="C1" s="2"/>
      <c r="D1" s="2"/>
      <c r="E1" s="2"/>
      <c r="F1" s="2"/>
    </row>
    <row r="2" ht="18.75" customHeight="1" spans="1:6">
      <c r="A2" s="3"/>
      <c r="B2" s="3"/>
      <c r="C2" s="3"/>
      <c r="D2" s="4"/>
      <c r="E2" s="5" t="s">
        <v>1</v>
      </c>
      <c r="F2" s="5"/>
    </row>
    <row r="3" ht="19.7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29.45" customHeight="1" spans="1:6">
      <c r="A4" s="6"/>
      <c r="B4" s="6"/>
      <c r="C4" s="6" t="s">
        <v>6</v>
      </c>
      <c r="D4" s="6" t="s">
        <v>7</v>
      </c>
      <c r="E4" s="7" t="s">
        <v>8</v>
      </c>
      <c r="F4" s="7"/>
    </row>
    <row r="5" ht="19.7" customHeight="1" spans="1:6">
      <c r="A5" s="8" t="s">
        <v>9</v>
      </c>
      <c r="B5" s="9">
        <v>10</v>
      </c>
      <c r="C5" s="9"/>
      <c r="D5" s="10">
        <v>4</v>
      </c>
      <c r="E5" s="11"/>
      <c r="F5" s="11">
        <f t="shared" ref="F5:F7" si="0">(D5/B5-1)*100%</f>
        <v>-0.6</v>
      </c>
    </row>
    <row r="6" ht="19.7" customHeight="1" spans="1:6">
      <c r="A6" s="8" t="s">
        <v>10</v>
      </c>
      <c r="B6" s="9">
        <v>10</v>
      </c>
      <c r="C6" s="9"/>
      <c r="D6" s="10">
        <v>4</v>
      </c>
      <c r="E6" s="11"/>
      <c r="F6" s="11">
        <f t="shared" si="0"/>
        <v>-0.6</v>
      </c>
    </row>
    <row r="7" ht="19.7" customHeight="1" spans="1:6">
      <c r="A7" s="12" t="s">
        <v>11</v>
      </c>
      <c r="B7" s="9">
        <v>6</v>
      </c>
      <c r="C7" s="9"/>
      <c r="D7" s="10">
        <v>4</v>
      </c>
      <c r="E7" s="11"/>
      <c r="F7" s="11">
        <f t="shared" si="0"/>
        <v>-0.333333333333333</v>
      </c>
    </row>
    <row r="8" s="1" customFormat="1" ht="19.7" customHeight="1" spans="1:6">
      <c r="A8" s="13" t="s">
        <v>12</v>
      </c>
      <c r="B8" s="10"/>
      <c r="C8" s="10"/>
      <c r="D8" s="10"/>
      <c r="E8" s="14"/>
      <c r="F8" s="11"/>
    </row>
    <row r="9" s="1" customFormat="1" ht="19.7" customHeight="1" spans="1:6">
      <c r="A9" s="15" t="s">
        <v>13</v>
      </c>
      <c r="B9" s="10"/>
      <c r="C9" s="10"/>
      <c r="D9" s="10"/>
      <c r="E9" s="14"/>
      <c r="F9" s="11"/>
    </row>
    <row r="10" s="1" customFormat="1" ht="19.7" customHeight="1" spans="1:6">
      <c r="A10" s="15" t="s">
        <v>14</v>
      </c>
      <c r="B10" s="10"/>
      <c r="C10" s="10"/>
      <c r="D10" s="10"/>
      <c r="E10" s="14"/>
      <c r="F10" s="11"/>
    </row>
    <row r="11" s="1" customFormat="1" ht="19.7" customHeight="1" spans="1:6">
      <c r="A11" s="16" t="s">
        <v>15</v>
      </c>
      <c r="B11" s="10">
        <v>1546</v>
      </c>
      <c r="C11" s="10"/>
      <c r="D11" s="10">
        <v>4560</v>
      </c>
      <c r="E11" s="14"/>
      <c r="F11" s="11">
        <f t="shared" ref="F11:F15" si="1">(D11/B11-1)*100%</f>
        <v>1.94954721862872</v>
      </c>
    </row>
    <row r="12" ht="19.7" customHeight="1" spans="1:6">
      <c r="A12" s="8" t="s">
        <v>16</v>
      </c>
      <c r="B12" s="9">
        <v>1521</v>
      </c>
      <c r="C12" s="9"/>
      <c r="D12" s="10">
        <v>4560</v>
      </c>
      <c r="E12" s="11"/>
      <c r="F12" s="11">
        <f t="shared" si="1"/>
        <v>1.99802761341223</v>
      </c>
    </row>
    <row r="13" ht="19.7" customHeight="1" spans="1:6">
      <c r="A13" s="12" t="s">
        <v>17</v>
      </c>
      <c r="B13" s="9">
        <v>1520</v>
      </c>
      <c r="C13" s="9"/>
      <c r="D13" s="10">
        <v>1257</v>
      </c>
      <c r="E13" s="11"/>
      <c r="F13" s="11">
        <f t="shared" si="1"/>
        <v>-0.173026315789474</v>
      </c>
    </row>
    <row r="14" ht="19.7" customHeight="1" spans="1:6">
      <c r="A14" s="12" t="s">
        <v>18</v>
      </c>
      <c r="B14" s="9">
        <v>2</v>
      </c>
      <c r="C14" s="9"/>
      <c r="D14" s="10">
        <v>3303</v>
      </c>
      <c r="E14" s="11"/>
      <c r="F14" s="11">
        <f t="shared" si="1"/>
        <v>1650.5</v>
      </c>
    </row>
    <row r="15" ht="19.7" customHeight="1" spans="1:6">
      <c r="A15" s="8" t="s">
        <v>19</v>
      </c>
      <c r="B15" s="9">
        <v>25</v>
      </c>
      <c r="C15" s="9"/>
      <c r="D15" s="10"/>
      <c r="E15" s="11"/>
      <c r="F15" s="11">
        <f t="shared" si="1"/>
        <v>-1</v>
      </c>
    </row>
    <row r="16" ht="19.7" customHeight="1" spans="1:6">
      <c r="A16" s="12" t="s">
        <v>18</v>
      </c>
      <c r="B16" s="9"/>
      <c r="C16" s="9"/>
      <c r="D16" s="10"/>
      <c r="E16" s="11"/>
      <c r="F16" s="11"/>
    </row>
    <row r="17" ht="19.7" customHeight="1" spans="1:6">
      <c r="A17" s="8" t="s">
        <v>20</v>
      </c>
      <c r="B17" s="9">
        <v>52325</v>
      </c>
      <c r="C17" s="9">
        <v>164353</v>
      </c>
      <c r="D17" s="10">
        <v>64999</v>
      </c>
      <c r="E17" s="11">
        <f t="shared" ref="E17:E20" si="2">D17/C17*100%</f>
        <v>0.395484110420862</v>
      </c>
      <c r="F17" s="11">
        <f t="shared" ref="F17:F23" si="3">(D17/B17-1)*100%</f>
        <v>0.242216913521261</v>
      </c>
    </row>
    <row r="18" ht="19.7" customHeight="1" spans="1:6">
      <c r="A18" s="8" t="s">
        <v>21</v>
      </c>
      <c r="B18" s="9">
        <v>50074</v>
      </c>
      <c r="C18" s="9">
        <f>SUM(C19:C27)</f>
        <v>157403</v>
      </c>
      <c r="D18" s="10">
        <v>64232</v>
      </c>
      <c r="E18" s="11">
        <f t="shared" si="2"/>
        <v>0.408073543706283</v>
      </c>
      <c r="F18" s="11">
        <f t="shared" si="3"/>
        <v>0.282741542517075</v>
      </c>
    </row>
    <row r="19" ht="19.7" customHeight="1" spans="1:6">
      <c r="A19" s="12" t="s">
        <v>22</v>
      </c>
      <c r="B19" s="9">
        <v>19468</v>
      </c>
      <c r="C19" s="10">
        <v>60536</v>
      </c>
      <c r="D19" s="10">
        <v>18814</v>
      </c>
      <c r="E19" s="11">
        <f t="shared" si="2"/>
        <v>0.310790273556231</v>
      </c>
      <c r="F19" s="11">
        <f t="shared" si="3"/>
        <v>-0.0335935894801725</v>
      </c>
    </row>
    <row r="20" ht="19.7" customHeight="1" spans="1:6">
      <c r="A20" s="12" t="s">
        <v>23</v>
      </c>
      <c r="B20" s="9">
        <v>57</v>
      </c>
      <c r="C20" s="10">
        <v>69000</v>
      </c>
      <c r="D20" s="10"/>
      <c r="E20" s="11">
        <f t="shared" si="2"/>
        <v>0</v>
      </c>
      <c r="F20" s="11">
        <f t="shared" si="3"/>
        <v>-1</v>
      </c>
    </row>
    <row r="21" ht="19.7" customHeight="1" spans="1:6">
      <c r="A21" s="12" t="s">
        <v>24</v>
      </c>
      <c r="B21" s="9">
        <v>117</v>
      </c>
      <c r="C21" s="10">
        <v>6556</v>
      </c>
      <c r="D21" s="10"/>
      <c r="E21" s="11"/>
      <c r="F21" s="11">
        <f t="shared" si="3"/>
        <v>-1</v>
      </c>
    </row>
    <row r="22" ht="19.7" customHeight="1" spans="1:6">
      <c r="A22" s="12" t="s">
        <v>25</v>
      </c>
      <c r="B22" s="9">
        <v>4292</v>
      </c>
      <c r="C22" s="10">
        <v>5500</v>
      </c>
      <c r="D22" s="10">
        <v>5375</v>
      </c>
      <c r="E22" s="11"/>
      <c r="F22" s="11">
        <f t="shared" si="3"/>
        <v>0.252329916123019</v>
      </c>
    </row>
    <row r="23" ht="19.7" customHeight="1" spans="1:6">
      <c r="A23" s="12" t="s">
        <v>26</v>
      </c>
      <c r="B23" s="9">
        <v>8013</v>
      </c>
      <c r="C23" s="10">
        <v>6300</v>
      </c>
      <c r="D23" s="10">
        <v>5826</v>
      </c>
      <c r="E23" s="11"/>
      <c r="F23" s="11">
        <f t="shared" si="3"/>
        <v>-0.272931486334706</v>
      </c>
    </row>
    <row r="24" ht="19.7" customHeight="1" spans="1:6">
      <c r="A24" s="12" t="s">
        <v>27</v>
      </c>
      <c r="B24" s="9"/>
      <c r="C24" s="10">
        <v>350</v>
      </c>
      <c r="D24" s="10"/>
      <c r="E24" s="11"/>
      <c r="F24" s="11"/>
    </row>
    <row r="25" ht="19.7" customHeight="1" spans="1:6">
      <c r="A25" s="12" t="s">
        <v>28</v>
      </c>
      <c r="B25" s="9"/>
      <c r="C25" s="10">
        <v>350</v>
      </c>
      <c r="D25" s="10"/>
      <c r="E25" s="11"/>
      <c r="F25" s="11"/>
    </row>
    <row r="26" ht="19.7" customHeight="1" spans="1:6">
      <c r="A26" s="12" t="s">
        <v>29</v>
      </c>
      <c r="B26" s="9">
        <v>79</v>
      </c>
      <c r="C26" s="10">
        <v>811</v>
      </c>
      <c r="D26" s="10">
        <v>1134</v>
      </c>
      <c r="E26" s="11"/>
      <c r="F26" s="11">
        <f>(D26/B26-1)*100%</f>
        <v>13.3544303797468</v>
      </c>
    </row>
    <row r="27" ht="19.7" customHeight="1" spans="1:6">
      <c r="A27" s="12" t="s">
        <v>30</v>
      </c>
      <c r="B27" s="9">
        <v>18408</v>
      </c>
      <c r="C27" s="10">
        <v>8000</v>
      </c>
      <c r="D27" s="10">
        <v>33083</v>
      </c>
      <c r="E27" s="11"/>
      <c r="F27" s="11">
        <f>(D27/B27-1)*100%</f>
        <v>0.797207735767058</v>
      </c>
    </row>
    <row r="28" ht="19.7" customHeight="1" spans="1:6">
      <c r="A28" s="8" t="s">
        <v>31</v>
      </c>
      <c r="B28" s="9"/>
      <c r="C28" s="9">
        <v>5000</v>
      </c>
      <c r="D28" s="10"/>
      <c r="E28" s="11">
        <f t="shared" ref="E28:E33" si="4">D28/C28*100%</f>
        <v>0</v>
      </c>
      <c r="F28" s="11"/>
    </row>
    <row r="29" ht="19.7" customHeight="1" spans="1:6">
      <c r="A29" s="12" t="s">
        <v>22</v>
      </c>
      <c r="B29" s="9"/>
      <c r="C29" s="9">
        <v>5000</v>
      </c>
      <c r="D29" s="10"/>
      <c r="E29" s="11">
        <f t="shared" si="4"/>
        <v>0</v>
      </c>
      <c r="F29" s="11"/>
    </row>
    <row r="30" ht="19.7" customHeight="1" spans="1:6">
      <c r="A30" s="12" t="s">
        <v>23</v>
      </c>
      <c r="B30" s="9"/>
      <c r="C30" s="9"/>
      <c r="D30" s="10"/>
      <c r="E30" s="11"/>
      <c r="F30" s="11"/>
    </row>
    <row r="31" ht="19.7" customHeight="1" spans="1:6">
      <c r="A31" s="12" t="s">
        <v>32</v>
      </c>
      <c r="B31" s="9"/>
      <c r="C31" s="9"/>
      <c r="D31" s="10"/>
      <c r="E31" s="11"/>
      <c r="F31" s="11"/>
    </row>
    <row r="32" ht="19.7" customHeight="1" spans="1:6">
      <c r="A32" s="8" t="s">
        <v>33</v>
      </c>
      <c r="B32" s="9"/>
      <c r="C32" s="9">
        <v>200</v>
      </c>
      <c r="D32" s="10"/>
      <c r="E32" s="11"/>
      <c r="F32" s="11"/>
    </row>
    <row r="33" ht="19.7" customHeight="1" spans="1:6">
      <c r="A33" s="8" t="s">
        <v>34</v>
      </c>
      <c r="B33" s="9">
        <v>1907</v>
      </c>
      <c r="C33" s="9">
        <v>790</v>
      </c>
      <c r="D33" s="10">
        <v>333</v>
      </c>
      <c r="E33" s="11">
        <f t="shared" si="4"/>
        <v>0.421518987341772</v>
      </c>
      <c r="F33" s="11">
        <f t="shared" ref="F33:F37" si="5">(D33/B33-1)*100%</f>
        <v>-0.825380178290509</v>
      </c>
    </row>
    <row r="34" ht="19.7" customHeight="1" spans="1:6">
      <c r="A34" s="12" t="s">
        <v>35</v>
      </c>
      <c r="B34" s="9">
        <v>230</v>
      </c>
      <c r="C34" s="9"/>
      <c r="D34" s="10">
        <v>121</v>
      </c>
      <c r="E34" s="11"/>
      <c r="F34" s="11">
        <f t="shared" si="5"/>
        <v>-0.473913043478261</v>
      </c>
    </row>
    <row r="35" ht="19.7" customHeight="1" spans="1:6">
      <c r="A35" s="12" t="s">
        <v>36</v>
      </c>
      <c r="B35" s="9"/>
      <c r="C35" s="9"/>
      <c r="D35" s="10"/>
      <c r="E35" s="11"/>
      <c r="F35" s="11"/>
    </row>
    <row r="36" ht="19.7" customHeight="1" spans="1:6">
      <c r="A36" s="12" t="s">
        <v>37</v>
      </c>
      <c r="B36" s="9">
        <v>1677</v>
      </c>
      <c r="C36" s="9">
        <v>790</v>
      </c>
      <c r="D36" s="10">
        <v>212</v>
      </c>
      <c r="E36" s="11"/>
      <c r="F36" s="11">
        <f t="shared" si="5"/>
        <v>-0.873583780560525</v>
      </c>
    </row>
    <row r="37" ht="19.7" customHeight="1" spans="1:6">
      <c r="A37" s="8" t="s">
        <v>38</v>
      </c>
      <c r="B37" s="9">
        <v>344</v>
      </c>
      <c r="C37" s="9">
        <v>960</v>
      </c>
      <c r="D37" s="10">
        <v>434</v>
      </c>
      <c r="E37" s="11">
        <f>D37/C37*100%</f>
        <v>0.452083333333333</v>
      </c>
      <c r="F37" s="11">
        <f t="shared" si="5"/>
        <v>0.261627906976744</v>
      </c>
    </row>
    <row r="38" ht="19.7" customHeight="1" spans="1:6">
      <c r="A38" s="12" t="s">
        <v>39</v>
      </c>
      <c r="B38" s="9"/>
      <c r="C38" s="9">
        <v>960</v>
      </c>
      <c r="D38" s="10"/>
      <c r="E38" s="11"/>
      <c r="F38" s="11"/>
    </row>
    <row r="39" ht="19.7" customHeight="1" spans="1:6">
      <c r="A39" s="12" t="s">
        <v>40</v>
      </c>
      <c r="B39" s="9"/>
      <c r="C39" s="9"/>
      <c r="D39" s="10"/>
      <c r="E39" s="11"/>
      <c r="F39" s="11"/>
    </row>
    <row r="40" ht="19.7" customHeight="1" spans="1:6">
      <c r="A40" s="12" t="s">
        <v>41</v>
      </c>
      <c r="B40" s="9">
        <v>344</v>
      </c>
      <c r="C40" s="9"/>
      <c r="D40" s="10">
        <v>434</v>
      </c>
      <c r="E40" s="11"/>
      <c r="F40" s="11">
        <f t="shared" ref="F40:F46" si="6">(D40/B40-1)*100%</f>
        <v>0.261627906976744</v>
      </c>
    </row>
    <row r="41" ht="19.7" customHeight="1" spans="1:6">
      <c r="A41" s="8" t="s">
        <v>42</v>
      </c>
      <c r="B41" s="9"/>
      <c r="C41" s="9"/>
      <c r="D41" s="10">
        <v>3268</v>
      </c>
      <c r="E41" s="11"/>
      <c r="F41" s="11"/>
    </row>
    <row r="42" ht="19.7" customHeight="1" spans="1:6">
      <c r="A42" s="8" t="s">
        <v>43</v>
      </c>
      <c r="B42" s="9"/>
      <c r="C42" s="9"/>
      <c r="D42" s="10">
        <v>3268</v>
      </c>
      <c r="E42" s="11"/>
      <c r="F42" s="11"/>
    </row>
    <row r="43" ht="19.7" customHeight="1" spans="1:6">
      <c r="A43" s="12" t="s">
        <v>44</v>
      </c>
      <c r="B43" s="9"/>
      <c r="C43" s="9"/>
      <c r="D43" s="10">
        <v>3268</v>
      </c>
      <c r="E43" s="11"/>
      <c r="F43" s="11"/>
    </row>
    <row r="44" ht="19.7" customHeight="1" spans="1:6">
      <c r="A44" s="8" t="s">
        <v>45</v>
      </c>
      <c r="B44" s="9">
        <v>167890</v>
      </c>
      <c r="C44" s="9">
        <v>915</v>
      </c>
      <c r="D44" s="10">
        <f>D45+D46</f>
        <v>105622</v>
      </c>
      <c r="E44" s="11">
        <f t="shared" ref="E44:E49" si="7">D44/C44*100%</f>
        <v>115.433879781421</v>
      </c>
      <c r="F44" s="11">
        <f t="shared" si="6"/>
        <v>-0.370885698969563</v>
      </c>
    </row>
    <row r="45" ht="19.7" customHeight="1" spans="1:6">
      <c r="A45" s="8" t="s">
        <v>46</v>
      </c>
      <c r="B45" s="9">
        <v>166644</v>
      </c>
      <c r="C45" s="9"/>
      <c r="D45" s="10">
        <v>103553</v>
      </c>
      <c r="E45" s="11"/>
      <c r="F45" s="11">
        <f t="shared" si="6"/>
        <v>-0.378597489258539</v>
      </c>
    </row>
    <row r="46" ht="19.7" customHeight="1" spans="1:6">
      <c r="A46" s="8" t="s">
        <v>47</v>
      </c>
      <c r="B46" s="9">
        <v>1246</v>
      </c>
      <c r="C46" s="9">
        <v>915</v>
      </c>
      <c r="D46" s="10">
        <v>2069</v>
      </c>
      <c r="E46" s="11">
        <f t="shared" si="7"/>
        <v>2.26120218579235</v>
      </c>
      <c r="F46" s="11">
        <f t="shared" si="6"/>
        <v>0.660513643659711</v>
      </c>
    </row>
    <row r="47" ht="19.7" customHeight="1" spans="1:6">
      <c r="A47" s="12" t="s">
        <v>48</v>
      </c>
      <c r="B47" s="9"/>
      <c r="C47" s="9"/>
      <c r="D47" s="10">
        <v>106</v>
      </c>
      <c r="E47" s="11"/>
      <c r="F47" s="11"/>
    </row>
    <row r="48" ht="19.7" customHeight="1" spans="1:6">
      <c r="A48" s="12" t="s">
        <v>49</v>
      </c>
      <c r="B48" s="9">
        <v>516</v>
      </c>
      <c r="C48" s="9">
        <v>520</v>
      </c>
      <c r="D48" s="10">
        <v>1273</v>
      </c>
      <c r="E48" s="11">
        <f t="shared" si="7"/>
        <v>2.44807692307692</v>
      </c>
      <c r="F48" s="11">
        <f t="shared" ref="F48:F50" si="8">(D48/B48-1)*100%</f>
        <v>1.46705426356589</v>
      </c>
    </row>
    <row r="49" ht="19.7" customHeight="1" spans="1:6">
      <c r="A49" s="12" t="s">
        <v>50</v>
      </c>
      <c r="B49" s="9">
        <v>230</v>
      </c>
      <c r="C49" s="9">
        <v>395</v>
      </c>
      <c r="D49" s="10">
        <v>334</v>
      </c>
      <c r="E49" s="11">
        <f t="shared" si="7"/>
        <v>0.845569620253165</v>
      </c>
      <c r="F49" s="11">
        <f t="shared" si="8"/>
        <v>0.452173913043478</v>
      </c>
    </row>
    <row r="50" ht="19.7" customHeight="1" spans="1:6">
      <c r="A50" s="12" t="s">
        <v>51</v>
      </c>
      <c r="B50" s="9">
        <v>30</v>
      </c>
      <c r="C50" s="9"/>
      <c r="D50" s="10">
        <v>56</v>
      </c>
      <c r="E50" s="11"/>
      <c r="F50" s="11">
        <f t="shared" si="8"/>
        <v>0.866666666666667</v>
      </c>
    </row>
    <row r="51" ht="19.7" customHeight="1" spans="1:6">
      <c r="A51" s="12" t="s">
        <v>52</v>
      </c>
      <c r="B51" s="9"/>
      <c r="C51" s="9"/>
      <c r="D51" s="10">
        <v>9</v>
      </c>
      <c r="E51" s="11"/>
      <c r="F51" s="11"/>
    </row>
    <row r="52" ht="19.7" customHeight="1" spans="1:6">
      <c r="A52" s="12" t="s">
        <v>53</v>
      </c>
      <c r="B52" s="9">
        <v>281</v>
      </c>
      <c r="C52" s="9"/>
      <c r="D52" s="10">
        <v>291</v>
      </c>
      <c r="E52" s="11"/>
      <c r="F52" s="11">
        <f t="shared" ref="F52:F58" si="9">(D52/B52-1)*100%</f>
        <v>0.0355871886120998</v>
      </c>
    </row>
    <row r="53" ht="19.7" customHeight="1" spans="1:6">
      <c r="A53" s="12" t="s">
        <v>54</v>
      </c>
      <c r="B53" s="9"/>
      <c r="C53" s="9"/>
      <c r="D53" s="10"/>
      <c r="E53" s="11"/>
      <c r="F53" s="11"/>
    </row>
    <row r="54" ht="19.7" customHeight="1" spans="1:6">
      <c r="A54" s="12" t="s">
        <v>55</v>
      </c>
      <c r="B54" s="9">
        <v>147</v>
      </c>
      <c r="C54" s="9"/>
      <c r="D54" s="10"/>
      <c r="E54" s="11"/>
      <c r="F54" s="11">
        <f t="shared" si="9"/>
        <v>-1</v>
      </c>
    </row>
    <row r="55" ht="19.7" customHeight="1" spans="1:6">
      <c r="A55" s="12" t="s">
        <v>56</v>
      </c>
      <c r="B55" s="9">
        <v>42</v>
      </c>
      <c r="C55" s="9"/>
      <c r="D55" s="10"/>
      <c r="E55" s="11"/>
      <c r="F55" s="11">
        <f t="shared" si="9"/>
        <v>-1</v>
      </c>
    </row>
    <row r="56" ht="19.7" customHeight="1" spans="1:6">
      <c r="A56" s="8" t="s">
        <v>57</v>
      </c>
      <c r="B56" s="9">
        <v>12563</v>
      </c>
      <c r="C56" s="9">
        <v>15603</v>
      </c>
      <c r="D56" s="10">
        <v>16496</v>
      </c>
      <c r="E56" s="11"/>
      <c r="F56" s="11">
        <f t="shared" si="9"/>
        <v>0.313062166679933</v>
      </c>
    </row>
    <row r="57" ht="19.7" customHeight="1" spans="1:6">
      <c r="A57" s="8" t="s">
        <v>58</v>
      </c>
      <c r="B57" s="9">
        <v>12563</v>
      </c>
      <c r="C57" s="9">
        <v>15603</v>
      </c>
      <c r="D57" s="10">
        <v>16496</v>
      </c>
      <c r="E57" s="11"/>
      <c r="F57" s="11">
        <f t="shared" si="9"/>
        <v>0.313062166679933</v>
      </c>
    </row>
    <row r="58" ht="19.7" customHeight="1" spans="1:6">
      <c r="A58" s="12" t="s">
        <v>59</v>
      </c>
      <c r="B58" s="9">
        <v>2198</v>
      </c>
      <c r="C58" s="9">
        <v>2200</v>
      </c>
      <c r="D58" s="10">
        <v>468</v>
      </c>
      <c r="E58" s="11"/>
      <c r="F58" s="11">
        <f t="shared" si="9"/>
        <v>-0.787079162875341</v>
      </c>
    </row>
    <row r="59" ht="19.7" customHeight="1" spans="1:6">
      <c r="A59" s="12" t="s">
        <v>60</v>
      </c>
      <c r="B59" s="9"/>
      <c r="C59" s="9"/>
      <c r="D59" s="10"/>
      <c r="E59" s="11"/>
      <c r="F59" s="11"/>
    </row>
    <row r="60" ht="19.7" customHeight="1" spans="1:6">
      <c r="A60" s="12" t="s">
        <v>61</v>
      </c>
      <c r="B60" s="9"/>
      <c r="C60" s="9"/>
      <c r="D60" s="10"/>
      <c r="E60" s="11"/>
      <c r="F60" s="11"/>
    </row>
    <row r="61" ht="19.7" customHeight="1" spans="1:6">
      <c r="A61" s="12" t="s">
        <v>62</v>
      </c>
      <c r="B61" s="9">
        <v>1361</v>
      </c>
      <c r="C61" s="9">
        <v>1500</v>
      </c>
      <c r="D61" s="10">
        <v>795</v>
      </c>
      <c r="E61" s="11"/>
      <c r="F61" s="11">
        <f t="shared" ref="F61:F64" si="10">(D61/B61-1)*100%</f>
        <v>-0.415870683321087</v>
      </c>
    </row>
    <row r="62" ht="19.7" customHeight="1" spans="1:6">
      <c r="A62" s="12" t="s">
        <v>63</v>
      </c>
      <c r="B62" s="9"/>
      <c r="C62" s="9"/>
      <c r="D62" s="10"/>
      <c r="E62" s="11"/>
      <c r="F62" s="11"/>
    </row>
    <row r="63" ht="19.7" customHeight="1" spans="1:6">
      <c r="A63" s="12" t="s">
        <v>64</v>
      </c>
      <c r="B63" s="9">
        <v>1010</v>
      </c>
      <c r="C63" s="9">
        <v>1200</v>
      </c>
      <c r="D63" s="10">
        <v>922</v>
      </c>
      <c r="E63" s="11"/>
      <c r="F63" s="11">
        <f t="shared" si="10"/>
        <v>-0.0871287128712871</v>
      </c>
    </row>
    <row r="64" ht="19.7" customHeight="1" spans="1:6">
      <c r="A64" s="12" t="s">
        <v>65</v>
      </c>
      <c r="B64" s="9">
        <v>7994</v>
      </c>
      <c r="C64" s="9">
        <v>10703</v>
      </c>
      <c r="D64" s="10">
        <v>14311</v>
      </c>
      <c r="E64" s="11"/>
      <c r="F64" s="11">
        <f t="shared" si="10"/>
        <v>0.790217663247436</v>
      </c>
    </row>
    <row r="65" ht="19.7" customHeight="1" spans="1:6">
      <c r="A65" s="12" t="s">
        <v>66</v>
      </c>
      <c r="B65" s="9"/>
      <c r="C65" s="9"/>
      <c r="D65" s="10"/>
      <c r="E65" s="11"/>
      <c r="F65" s="11"/>
    </row>
    <row r="66" ht="19.7" customHeight="1" spans="1:6">
      <c r="A66" s="8" t="s">
        <v>67</v>
      </c>
      <c r="B66" s="9">
        <v>146</v>
      </c>
      <c r="C66" s="9">
        <v>150</v>
      </c>
      <c r="D66" s="10">
        <v>114</v>
      </c>
      <c r="E66" s="11"/>
      <c r="F66" s="11">
        <f t="shared" ref="F66:F74" si="11">(D66/B66-1)*100%</f>
        <v>-0.219178082191781</v>
      </c>
    </row>
    <row r="67" ht="19.7" customHeight="1" spans="1:6">
      <c r="A67" s="12" t="s">
        <v>68</v>
      </c>
      <c r="B67" s="9">
        <v>146</v>
      </c>
      <c r="C67" s="9">
        <v>150</v>
      </c>
      <c r="D67" s="10">
        <v>114</v>
      </c>
      <c r="E67" s="11"/>
      <c r="F67" s="11">
        <f t="shared" si="11"/>
        <v>-0.219178082191781</v>
      </c>
    </row>
    <row r="68" ht="19.7" customHeight="1" spans="1:6">
      <c r="A68" s="12" t="s">
        <v>69</v>
      </c>
      <c r="B68" s="9"/>
      <c r="C68" s="9"/>
      <c r="D68" s="10"/>
      <c r="E68" s="11"/>
      <c r="F68" s="11"/>
    </row>
    <row r="69" ht="19.7" customHeight="1" spans="1:6">
      <c r="A69" s="17" t="s">
        <v>70</v>
      </c>
      <c r="B69" s="9">
        <f>B5+B11+B17+B44+B56+B66</f>
        <v>234480</v>
      </c>
      <c r="C69" s="9">
        <f>C5+C11+C17+C44+C56+C66</f>
        <v>181021</v>
      </c>
      <c r="D69" s="9">
        <f>D5+D11+D17+D44+D56+D66+D41</f>
        <v>195063</v>
      </c>
      <c r="E69" s="11">
        <f t="shared" ref="E69:E74" si="12">D69/C69*100%</f>
        <v>1.07757111053414</v>
      </c>
      <c r="F69" s="11">
        <f t="shared" si="11"/>
        <v>-0.168103889457523</v>
      </c>
    </row>
    <row r="70" ht="18.95" customHeight="1" spans="1:6">
      <c r="A70" s="8" t="s">
        <v>71</v>
      </c>
      <c r="B70" s="9">
        <v>1381</v>
      </c>
      <c r="C70" s="9">
        <v>1400</v>
      </c>
      <c r="D70" s="10">
        <v>2000</v>
      </c>
      <c r="E70" s="11">
        <f t="shared" si="12"/>
        <v>1.42857142857143</v>
      </c>
      <c r="F70" s="11">
        <f t="shared" si="11"/>
        <v>0.448225923244026</v>
      </c>
    </row>
    <row r="71" ht="18.95" customHeight="1" spans="1:6">
      <c r="A71" s="8" t="s">
        <v>72</v>
      </c>
      <c r="B71" s="9">
        <v>27000</v>
      </c>
      <c r="C71" s="9">
        <v>40000</v>
      </c>
      <c r="D71" s="10">
        <v>44000</v>
      </c>
      <c r="E71" s="11">
        <f t="shared" si="12"/>
        <v>1.1</v>
      </c>
      <c r="F71" s="11">
        <f t="shared" si="11"/>
        <v>0.62962962962963</v>
      </c>
    </row>
    <row r="72" ht="18.95" customHeight="1" spans="1:6">
      <c r="A72" s="8" t="s">
        <v>73</v>
      </c>
      <c r="B72" s="9">
        <v>18599</v>
      </c>
      <c r="C72" s="9">
        <v>18599</v>
      </c>
      <c r="D72" s="10">
        <v>28571</v>
      </c>
      <c r="E72" s="11">
        <f t="shared" si="12"/>
        <v>1.53615785794935</v>
      </c>
      <c r="F72" s="11">
        <f t="shared" si="11"/>
        <v>0.536157857949352</v>
      </c>
    </row>
    <row r="73" ht="18.95" customHeight="1" spans="1:6">
      <c r="A73" s="8" t="s">
        <v>74</v>
      </c>
      <c r="B73" s="9">
        <v>2830</v>
      </c>
      <c r="C73" s="9">
        <v>2990</v>
      </c>
      <c r="D73" s="10">
        <v>6408</v>
      </c>
      <c r="E73" s="11">
        <f t="shared" si="12"/>
        <v>2.14314381270903</v>
      </c>
      <c r="F73" s="11">
        <f t="shared" si="11"/>
        <v>1.2643109540636</v>
      </c>
    </row>
    <row r="74" ht="18.95" customHeight="1" spans="1:6">
      <c r="A74" s="17" t="s">
        <v>75</v>
      </c>
      <c r="B74" s="18">
        <f>B69+B70+B71+B72+B73</f>
        <v>284290</v>
      </c>
      <c r="C74" s="18">
        <f>C69+C70+C71+C72+C73</f>
        <v>244010</v>
      </c>
      <c r="D74" s="18">
        <f>D69+D70+D71+D72+D73</f>
        <v>276042</v>
      </c>
      <c r="E74" s="19">
        <f t="shared" si="12"/>
        <v>1.13127330847096</v>
      </c>
      <c r="F74" s="19">
        <f t="shared" si="11"/>
        <v>-0.0290126279503324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34" right="0.33" top="0.71" bottom="0.865972222222222" header="0.51" footer="0.51"/>
  <pageSetup paperSize="9" scale="92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10.2023年政府性基金支出执行情况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2024-01-26T03:56:36Z</dcterms:created>
  <dcterms:modified xsi:type="dcterms:W3CDTF">2024-01-26T03:56:52Z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D184B9699B4D418CB120AAF06CDBEA61_11</vt:lpwstr>
  </property>
  <property fmtid="{D5CDD505-2E9C-101B-9397-08002B2CF9AE}" pid="3" name="KSOProductBuildVer">
    <vt:lpwstr>2052-12.1.0.16120</vt:lpwstr>
  </property>
</Properties>
</file>