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9.2023年政府性基金收入执行情况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<sst xmlns="http://schemas.openxmlformats.org/spreadsheetml/2006/main" count="21" uniqueCount="21">
  <si>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2023年全县政府性基金预算收入执行情况表</t>
  </si>
  <si>
    <t>单位：万元</t>
  </si>
  <si>
    <t>收入项目</t>
  </si>
  <si>
    <t>2022年               决算数</t>
  </si>
  <si>
    <t>2023年</t>
  </si>
  <si>
    <t>2023年执行数比2022年决算数增减%</t>
  </si>
  <si>
    <t>预算数</t>
  </si>
  <si>
    <t>执行数</t>
  </si>
  <si>
    <t>执行数占预算数％</t>
  </si>
  <si>
    <t>一、国有土地收益基金收入</t>
  </si>
  <si>
    <t>二、农业土地开发资金收入</t>
  </si>
  <si>
    <t>三、国有土地使用权出让收入</t>
  </si>
  <si>
    <t>四、彩票公益金收入</t>
  </si>
  <si>
    <t>五、城市基础设施配套费收入</t>
  </si>
  <si>
    <t>六、污水处理费收入</t>
  </si>
  <si>
    <t>七、专项债务对应项目专项收入</t>
  </si>
  <si>
    <t>政府性基金收入合计</t>
  </si>
  <si>
    <t>上年结余收入</t>
  </si>
  <si>
    <t>上级补助收入</t>
  </si>
  <si>
    <t>地方债转贷专项收入</t>
  </si>
  <si>
    <t>政府性基金收入总计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</si>
</sst>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2">
    <font>
      <sz val="12"/>
      <name val="宋体"/>
      <charset val="134"/>
    </font>
    <font>
      <b/>
      <sz val="18"/>
      <color indexed="8"/>
      <name val="黑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2" fillId="0" borderId="0" xfId="50" applyNumberFormat="1" applyFont="1" applyFill="1" applyBorder="1" applyAlignment="1" applyProtection="1"/>
    <xf numFmtId="0" fontId="3" fillId="0" borderId="0" xfId="0" applyFont="1" applyFill="1">
      <alignment vertical="center"/>
    </xf>
    <xf numFmtId="0" fontId="4" fillId="0" borderId="1" xfId="0" applyFont="1" applyBorder="1" applyAlignment="1">
      <alignment horizontal="right" vertical="center"/>
    </xf>
    <xf numFmtId="0" fontId="5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4" fillId="0" borderId="2" xfId="49" applyFont="1" applyBorder="1" applyAlignment="1" applyProtection="1">
      <alignment horizontal="left" vertical="center" shrinkToFit="1"/>
      <protection locked="0"/>
    </xf>
    <xf numFmtId="176" fontId="7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7" fontId="7" fillId="0" borderId="2" xfId="3" applyNumberFormat="1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shrinkToFit="1"/>
    </xf>
    <xf numFmtId="176" fontId="9" fillId="0" borderId="2" xfId="0" applyNumberFormat="1" applyFont="1" applyBorder="1" applyAlignment="1">
      <alignment horizontal="center" vertical="center" wrapText="1"/>
    </xf>
    <xf numFmtId="177" fontId="9" fillId="0" borderId="2" xfId="3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F17"/>
  <sheetViews>
    <sheetView tabSelected="1" zoomScaleSheetLayoutView="60" workbookViewId="0">
      <selection activeCell="A1" sqref="A1:F1"/>
    </sheetView>
  </sheetViews>
  <sheetFormatPr defaultColWidth="9" defaultRowHeight="14.25" outlineLevelCol="5"/>
  <cols>
    <col min="1" max="1" width="27.5" customWidth="1"/>
    <col min="2" max="2" width="9.125" customWidth="1"/>
    <col min="3" max="3" width="9.625" customWidth="1"/>
    <col min="4" max="4" width="9.125" style="1" customWidth="1"/>
    <col min="5" max="5" width="9.625" customWidth="1"/>
    <col min="6" max="6" width="11.5" customWidth="1"/>
  </cols>
  <sheetData>
    <row r="1" ht="27.2" customHeight="1" spans="1:6">
      <c r="A1" s="2" t="s">
        <v>0</v>
      </c>
      <c r="B1" s="2"/>
      <c r="C1" s="2"/>
      <c r="D1" s="2"/>
      <c r="E1" s="2"/>
      <c r="F1" s="2"/>
    </row>
    <row r="2" ht="18.75" customHeight="1" spans="1:6">
      <c r="A2" s="3"/>
      <c r="B2" s="3"/>
      <c r="C2" s="3"/>
      <c r="D2" s="4"/>
      <c r="E2" s="5" t="s">
        <v>1</v>
      </c>
      <c r="F2" s="5"/>
    </row>
    <row r="3" ht="35.25" customHeigh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ht="35.25" customHeight="1" spans="1:6">
      <c r="A4" s="6"/>
      <c r="B4" s="6"/>
      <c r="C4" s="6" t="s">
        <v>6</v>
      </c>
      <c r="D4" s="6" t="s">
        <v>7</v>
      </c>
      <c r="E4" s="6" t="s">
        <v>8</v>
      </c>
      <c r="F4" s="7"/>
    </row>
    <row r="5" ht="35.25" customHeight="1" spans="1:6">
      <c r="A5" s="8" t="s">
        <v>9</v>
      </c>
      <c r="B5" s="9">
        <v>85</v>
      </c>
      <c r="C5" s="9">
        <v>100</v>
      </c>
      <c r="D5" s="10"/>
      <c r="E5" s="11">
        <f t="shared" ref="E5:E16" si="0">D5/C5*100%</f>
        <v>0</v>
      </c>
      <c r="F5" s="11">
        <f t="shared" ref="F5:F16" si="1">(D5/B5-1)*100%</f>
        <v>-1</v>
      </c>
    </row>
    <row r="6" ht="35.25" customHeight="1" spans="1:6">
      <c r="A6" s="8" t="s">
        <v>10</v>
      </c>
      <c r="B6" s="9"/>
      <c r="C6" s="10">
        <v>315</v>
      </c>
      <c r="D6" s="10"/>
      <c r="E6" s="11">
        <f t="shared" si="0"/>
        <v>0</v>
      </c>
      <c r="F6" s="11"/>
    </row>
    <row r="7" ht="35.25" customHeight="1" spans="1:6">
      <c r="A7" s="8" t="s">
        <v>11</v>
      </c>
      <c r="B7" s="9">
        <v>66643</v>
      </c>
      <c r="C7" s="10">
        <v>74475</v>
      </c>
      <c r="D7" s="10">
        <v>92899</v>
      </c>
      <c r="E7" s="11">
        <f t="shared" si="0"/>
        <v>1.24738502853306</v>
      </c>
      <c r="F7" s="11">
        <f t="shared" si="1"/>
        <v>0.393979862851312</v>
      </c>
    </row>
    <row r="8" ht="35.25" customHeight="1" spans="1:6">
      <c r="A8" s="8" t="s">
        <v>12</v>
      </c>
      <c r="B8" s="9">
        <v>959</v>
      </c>
      <c r="C8" s="10">
        <v>900</v>
      </c>
      <c r="D8" s="10">
        <v>774</v>
      </c>
      <c r="E8" s="11">
        <f t="shared" si="0"/>
        <v>0.86</v>
      </c>
      <c r="F8" s="11">
        <f t="shared" si="1"/>
        <v>-0.192909280500521</v>
      </c>
    </row>
    <row r="9" ht="35.25" customHeight="1" spans="1:6">
      <c r="A9" s="8" t="s">
        <v>13</v>
      </c>
      <c r="B9" s="9">
        <v>674</v>
      </c>
      <c r="C9" s="10">
        <v>790</v>
      </c>
      <c r="D9" s="10">
        <v>611</v>
      </c>
      <c r="E9" s="11">
        <f t="shared" si="0"/>
        <v>0.773417721518987</v>
      </c>
      <c r="F9" s="11">
        <f t="shared" si="1"/>
        <v>-0.0934718100890207</v>
      </c>
    </row>
    <row r="10" ht="35.25" customHeight="1" spans="1:6">
      <c r="A10" s="8" t="s">
        <v>14</v>
      </c>
      <c r="B10" s="9">
        <v>1380</v>
      </c>
      <c r="C10" s="10">
        <v>1250</v>
      </c>
      <c r="D10" s="10">
        <v>1197</v>
      </c>
      <c r="E10" s="11">
        <f t="shared" si="0"/>
        <v>0.9576</v>
      </c>
      <c r="F10" s="11">
        <f t="shared" si="1"/>
        <v>-0.132608695652174</v>
      </c>
    </row>
    <row r="11" ht="35.25" customHeight="1" spans="1:6">
      <c r="A11" s="8" t="s">
        <v>15</v>
      </c>
      <c r="B11" s="9">
        <v>23750</v>
      </c>
      <c r="C11" s="9">
        <v>24730</v>
      </c>
      <c r="D11" s="10">
        <v>12000</v>
      </c>
      <c r="E11" s="11">
        <f t="shared" si="0"/>
        <v>0.485240598463405</v>
      </c>
      <c r="F11" s="11">
        <f t="shared" si="1"/>
        <v>-0.494736842105263</v>
      </c>
    </row>
    <row r="12" ht="35.25" customHeight="1" spans="1:6">
      <c r="A12" s="12" t="s">
        <v>16</v>
      </c>
      <c r="B12" s="9">
        <f>SUM(B5:B11)</f>
        <v>93491</v>
      </c>
      <c r="C12" s="9">
        <f>SUM(C5:C11)</f>
        <v>102560</v>
      </c>
      <c r="D12" s="10">
        <f>SUM(D5:D11)</f>
        <v>107481</v>
      </c>
      <c r="E12" s="11">
        <f t="shared" si="0"/>
        <v>1.04798166926677</v>
      </c>
      <c r="F12" s="11">
        <f t="shared" si="1"/>
        <v>0.149640072306425</v>
      </c>
    </row>
    <row r="13" ht="35.1" customHeight="1" spans="1:6">
      <c r="A13" s="8" t="s">
        <v>17</v>
      </c>
      <c r="B13" s="9">
        <v>7112</v>
      </c>
      <c r="C13" s="9">
        <v>2830</v>
      </c>
      <c r="D13" s="10">
        <v>23128</v>
      </c>
      <c r="E13" s="11">
        <f t="shared" si="0"/>
        <v>8.17243816254417</v>
      </c>
      <c r="F13" s="11">
        <f t="shared" si="1"/>
        <v>2.25196850393701</v>
      </c>
    </row>
    <row r="14" ht="35.1" customHeight="1" spans="1:6">
      <c r="A14" s="8" t="s">
        <v>18</v>
      </c>
      <c r="B14" s="9">
        <v>11967</v>
      </c>
      <c r="C14" s="9">
        <v>12000</v>
      </c>
      <c r="D14" s="10">
        <v>13489</v>
      </c>
      <c r="E14" s="11">
        <f t="shared" si="0"/>
        <v>1.12408333333333</v>
      </c>
      <c r="F14" s="11">
        <f t="shared" si="1"/>
        <v>0.127183086822094</v>
      </c>
    </row>
    <row r="15" ht="35.1" customHeight="1" spans="1:6">
      <c r="A15" s="8" t="s">
        <v>19</v>
      </c>
      <c r="B15" s="9">
        <v>171720</v>
      </c>
      <c r="C15" s="9">
        <v>126620</v>
      </c>
      <c r="D15" s="10">
        <v>131944</v>
      </c>
      <c r="E15" s="11">
        <f t="shared" si="0"/>
        <v>1.04204706997315</v>
      </c>
      <c r="F15" s="11">
        <f t="shared" si="1"/>
        <v>-0.231632890752388</v>
      </c>
    </row>
    <row r="16" ht="35.1" customHeight="1" spans="1:6">
      <c r="A16" s="12" t="s">
        <v>20</v>
      </c>
      <c r="B16" s="13">
        <f>B12+B13+B14+B15</f>
        <v>284290</v>
      </c>
      <c r="C16" s="13">
        <f>SUM(C12:C15)</f>
        <v>244010</v>
      </c>
      <c r="D16" s="13">
        <f>SUM(D12:D15)</f>
        <v>276042</v>
      </c>
      <c r="E16" s="14">
        <f t="shared" si="0"/>
        <v>1.13127330847096</v>
      </c>
      <c r="F16" s="14">
        <f t="shared" si="1"/>
        <v>-0.0290126279503324</v>
      </c>
    </row>
    <row r="17" ht="92.25" customHeight="1"/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75" right="0.75" top="0.85" bottom="0.98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9.2023年政府性基金收入执行情况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2024-01-26T03:56:02Z</dcterms:created>
  <dcterms:modified xsi:type="dcterms:W3CDTF">2024-01-26T03:56:26Z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4BE29579CB6142BB9F254E1A8F72CD54_11</vt:lpwstr>
  </property>
  <property fmtid="{D5CDD505-2E9C-101B-9397-08002B2CF9AE}" pid="3" name="KSOProductBuildVer">
    <vt:lpwstr>2052-12.1.0.16120</vt:lpwstr>
  </property>
</Properties>
</file>